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kimble/Desktop/Symington Lab/Manuscripts/Kimble/Resection &amp; Recombination/Submission/Resubmission/Source data/"/>
    </mc:Choice>
  </mc:AlternateContent>
  <xr:revisionPtr revIDLastSave="0" documentId="13_ncr:1_{7CC77182-F02B-C947-B366-D3AD40DF351A}" xr6:coauthVersionLast="36" xr6:coauthVersionMax="36" xr10:uidLastSave="{00000000-0000-0000-0000-000000000000}"/>
  <bookViews>
    <workbookView xWindow="540" yWindow="940" windowWidth="27640" windowHeight="16120" xr2:uid="{E777B23F-A7E0-BC47-B6E4-C914343634DD}"/>
  </bookViews>
  <sheets>
    <sheet name="WT I-SceI cutting" sheetId="1" r:id="rId1"/>
    <sheet name="exo1 sgs1 I-SceI cutting" sheetId="2" r:id="rId2"/>
  </sheets>
  <externalReferences>
    <externalReference r:id="rId3"/>
    <externalReference r:id="rId4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4" i="2" l="1"/>
  <c r="W14" i="2"/>
  <c r="V14" i="2"/>
  <c r="Z14" i="2" s="1"/>
  <c r="Y13" i="2"/>
  <c r="X13" i="2"/>
  <c r="W13" i="2"/>
  <c r="V13" i="2"/>
  <c r="Z13" i="2" s="1"/>
  <c r="Y12" i="2"/>
  <c r="X12" i="2"/>
  <c r="W12" i="2"/>
  <c r="V12" i="2"/>
  <c r="Z12" i="2" s="1"/>
  <c r="X11" i="2"/>
  <c r="W11" i="2"/>
  <c r="V11" i="2"/>
  <c r="Y11" i="2" s="1"/>
  <c r="AA12" i="2" s="1"/>
  <c r="X10" i="2"/>
  <c r="W10" i="2"/>
  <c r="V10" i="2"/>
  <c r="Y10" i="2" s="1"/>
  <c r="X9" i="2"/>
  <c r="W9" i="2"/>
  <c r="Y9" i="2" s="1"/>
  <c r="AA10" i="2" s="1"/>
  <c r="V9" i="2"/>
  <c r="Z9" i="2" s="1"/>
  <c r="X8" i="2"/>
  <c r="W8" i="2"/>
  <c r="Y8" i="2" s="1"/>
  <c r="V8" i="2"/>
  <c r="Z8" i="2" s="1"/>
  <c r="X7" i="2"/>
  <c r="W7" i="2"/>
  <c r="V7" i="2"/>
  <c r="Z7" i="2" s="1"/>
  <c r="X6" i="2"/>
  <c r="W6" i="2"/>
  <c r="V6" i="2"/>
  <c r="Z6" i="2" s="1"/>
  <c r="Y5" i="2"/>
  <c r="X5" i="2"/>
  <c r="W5" i="2"/>
  <c r="V5" i="2"/>
  <c r="Z5" i="2" s="1"/>
  <c r="Y4" i="2"/>
  <c r="X4" i="2"/>
  <c r="W4" i="2"/>
  <c r="V4" i="2"/>
  <c r="Z4" i="2" s="1"/>
  <c r="Z3" i="2"/>
  <c r="X3" i="2"/>
  <c r="W3" i="2"/>
  <c r="V3" i="2"/>
  <c r="Y3" i="2" s="1"/>
  <c r="AA4" i="2" s="1"/>
  <c r="AB4" i="2" s="1"/>
  <c r="AC4" i="2" s="1"/>
  <c r="V19" i="2" s="1"/>
  <c r="X14" i="1"/>
  <c r="Y14" i="1" s="1"/>
  <c r="W14" i="1"/>
  <c r="V14" i="1"/>
  <c r="Z14" i="1" s="1"/>
  <c r="Y13" i="1"/>
  <c r="X13" i="1"/>
  <c r="W13" i="1"/>
  <c r="V13" i="1"/>
  <c r="Z13" i="1" s="1"/>
  <c r="Y12" i="1"/>
  <c r="X12" i="1"/>
  <c r="W12" i="1"/>
  <c r="V12" i="1"/>
  <c r="Z12" i="1" s="1"/>
  <c r="X11" i="1"/>
  <c r="W11" i="1"/>
  <c r="V11" i="1"/>
  <c r="Y11" i="1" s="1"/>
  <c r="AA12" i="1" s="1"/>
  <c r="X10" i="1"/>
  <c r="W10" i="1"/>
  <c r="V10" i="1"/>
  <c r="Y10" i="1" s="1"/>
  <c r="X9" i="1"/>
  <c r="W9" i="1"/>
  <c r="Y9" i="1" s="1"/>
  <c r="V9" i="1"/>
  <c r="Z9" i="1" s="1"/>
  <c r="X8" i="1"/>
  <c r="W8" i="1"/>
  <c r="Y8" i="1" s="1"/>
  <c r="V8" i="1"/>
  <c r="Z8" i="1" s="1"/>
  <c r="X7" i="1"/>
  <c r="Y7" i="1" s="1"/>
  <c r="AA8" i="1" s="1"/>
  <c r="W7" i="1"/>
  <c r="V7" i="1"/>
  <c r="Z7" i="1" s="1"/>
  <c r="X6" i="1"/>
  <c r="Y6" i="1" s="1"/>
  <c r="W6" i="1"/>
  <c r="V6" i="1"/>
  <c r="Z6" i="1" s="1"/>
  <c r="Y5" i="1"/>
  <c r="X5" i="1"/>
  <c r="W5" i="1"/>
  <c r="V5" i="1"/>
  <c r="Z5" i="1" s="1"/>
  <c r="Y4" i="1"/>
  <c r="X4" i="1"/>
  <c r="W4" i="1"/>
  <c r="V4" i="1"/>
  <c r="Z4" i="1" s="1"/>
  <c r="X3" i="1"/>
  <c r="W3" i="1"/>
  <c r="V3" i="1"/>
  <c r="Y3" i="1" s="1"/>
  <c r="AA4" i="1" s="1"/>
  <c r="AB4" i="1" s="1"/>
  <c r="AC4" i="1" s="1"/>
  <c r="V19" i="1" s="1"/>
  <c r="AA6" i="2" l="1"/>
  <c r="AB6" i="2" s="1"/>
  <c r="AC6" i="2" s="1"/>
  <c r="V20" i="2" s="1"/>
  <c r="AB12" i="2"/>
  <c r="AC12" i="2" s="1"/>
  <c r="V23" i="2" s="1"/>
  <c r="Z10" i="2"/>
  <c r="Y6" i="2"/>
  <c r="Y7" i="2"/>
  <c r="AA8" i="2" s="1"/>
  <c r="AB8" i="2" s="1"/>
  <c r="AC8" i="2" s="1"/>
  <c r="V21" i="2" s="1"/>
  <c r="Y14" i="2"/>
  <c r="AA14" i="2" s="1"/>
  <c r="AB14" i="2" s="1"/>
  <c r="AC14" i="2" s="1"/>
  <c r="V24" i="2" s="1"/>
  <c r="Z11" i="2"/>
  <c r="AB8" i="1"/>
  <c r="AC8" i="1" s="1"/>
  <c r="V21" i="1" s="1"/>
  <c r="AA14" i="1"/>
  <c r="AB14" i="1" s="1"/>
  <c r="AC14" i="1" s="1"/>
  <c r="V24" i="1" s="1"/>
  <c r="AA10" i="1"/>
  <c r="AB10" i="1" s="1"/>
  <c r="AC10" i="1" s="1"/>
  <c r="V22" i="1" s="1"/>
  <c r="AA6" i="1"/>
  <c r="AB6" i="1" s="1"/>
  <c r="AC6" i="1" s="1"/>
  <c r="V20" i="1" s="1"/>
  <c r="AB12" i="1"/>
  <c r="AC12" i="1" s="1"/>
  <c r="V23" i="1" s="1"/>
  <c r="Z3" i="1"/>
  <c r="Z10" i="1"/>
  <c r="Z11" i="1"/>
  <c r="AB10" i="2" l="1"/>
  <c r="AC10" i="2" s="1"/>
  <c r="V22" i="2" s="1"/>
  <c r="H14" i="2" l="1"/>
  <c r="I14" i="2" s="1"/>
  <c r="G14" i="2"/>
  <c r="F14" i="2"/>
  <c r="J14" i="2" s="1"/>
  <c r="I13" i="2"/>
  <c r="K14" i="2" s="1"/>
  <c r="H13" i="2"/>
  <c r="G13" i="2"/>
  <c r="F13" i="2"/>
  <c r="J13" i="2" s="1"/>
  <c r="I12" i="2"/>
  <c r="H12" i="2"/>
  <c r="G12" i="2"/>
  <c r="F12" i="2"/>
  <c r="J12" i="2" s="1"/>
  <c r="J11" i="2"/>
  <c r="H11" i="2"/>
  <c r="G11" i="2"/>
  <c r="F11" i="2"/>
  <c r="I11" i="2" s="1"/>
  <c r="K12" i="2" s="1"/>
  <c r="H10" i="2"/>
  <c r="G10" i="2"/>
  <c r="F10" i="2"/>
  <c r="I10" i="2" s="1"/>
  <c r="J9" i="2"/>
  <c r="H9" i="2"/>
  <c r="G9" i="2"/>
  <c r="F9" i="2"/>
  <c r="I9" i="2" s="1"/>
  <c r="J8" i="2"/>
  <c r="H8" i="2"/>
  <c r="G8" i="2"/>
  <c r="F8" i="2"/>
  <c r="I8" i="2" s="1"/>
  <c r="H7" i="2"/>
  <c r="G7" i="2"/>
  <c r="I7" i="2" s="1"/>
  <c r="K8" i="2" s="1"/>
  <c r="F7" i="2"/>
  <c r="J7" i="2" s="1"/>
  <c r="H6" i="2"/>
  <c r="G6" i="2"/>
  <c r="I6" i="2" s="1"/>
  <c r="F6" i="2"/>
  <c r="J6" i="2" s="1"/>
  <c r="H5" i="2"/>
  <c r="I5" i="2" s="1"/>
  <c r="G5" i="2"/>
  <c r="F5" i="2"/>
  <c r="J5" i="2" s="1"/>
  <c r="H4" i="2"/>
  <c r="I4" i="2" s="1"/>
  <c r="G4" i="2"/>
  <c r="F4" i="2"/>
  <c r="J4" i="2" s="1"/>
  <c r="I3" i="2"/>
  <c r="H3" i="2"/>
  <c r="G3" i="2"/>
  <c r="F3" i="2"/>
  <c r="J3" i="2" s="1"/>
  <c r="H14" i="1"/>
  <c r="G14" i="1"/>
  <c r="F14" i="1"/>
  <c r="J14" i="1" s="1"/>
  <c r="H13" i="1"/>
  <c r="G13" i="1"/>
  <c r="F13" i="1"/>
  <c r="J13" i="1" s="1"/>
  <c r="H12" i="1"/>
  <c r="G12" i="1"/>
  <c r="F12" i="1"/>
  <c r="J12" i="1" s="1"/>
  <c r="H11" i="1"/>
  <c r="G11" i="1"/>
  <c r="F11" i="1"/>
  <c r="I11" i="1" s="1"/>
  <c r="H10" i="1"/>
  <c r="G10" i="1"/>
  <c r="F10" i="1"/>
  <c r="I10" i="1" s="1"/>
  <c r="H9" i="1"/>
  <c r="G9" i="1"/>
  <c r="I9" i="1" s="1"/>
  <c r="K10" i="1" s="1"/>
  <c r="F9" i="1"/>
  <c r="J9" i="1" s="1"/>
  <c r="H8" i="1"/>
  <c r="G8" i="1"/>
  <c r="I8" i="1" s="1"/>
  <c r="F8" i="1"/>
  <c r="J8" i="1" s="1"/>
  <c r="I7" i="1"/>
  <c r="H7" i="1"/>
  <c r="G7" i="1"/>
  <c r="F7" i="1"/>
  <c r="J7" i="1" s="1"/>
  <c r="I6" i="1"/>
  <c r="H6" i="1"/>
  <c r="G6" i="1"/>
  <c r="F6" i="1"/>
  <c r="J6" i="1" s="1"/>
  <c r="J5" i="1"/>
  <c r="H5" i="1"/>
  <c r="G5" i="1"/>
  <c r="F5" i="1"/>
  <c r="I5" i="1" s="1"/>
  <c r="K6" i="1" s="1"/>
  <c r="J4" i="1"/>
  <c r="H4" i="1"/>
  <c r="G4" i="1"/>
  <c r="F4" i="1"/>
  <c r="I4" i="1" s="1"/>
  <c r="H3" i="1"/>
  <c r="G3" i="1"/>
  <c r="F3" i="1"/>
  <c r="I3" i="1" s="1"/>
  <c r="L12" i="2" l="1"/>
  <c r="M12" i="2" s="1"/>
  <c r="F23" i="2" s="1"/>
  <c r="K4" i="2"/>
  <c r="L4" i="2" s="1"/>
  <c r="M4" i="2" s="1"/>
  <c r="F19" i="2" s="1"/>
  <c r="K10" i="2"/>
  <c r="L10" i="2" s="1"/>
  <c r="M10" i="2" s="1"/>
  <c r="F22" i="2" s="1"/>
  <c r="K6" i="2"/>
  <c r="L6" i="2" s="1"/>
  <c r="M6" i="2" s="1"/>
  <c r="F20" i="2" s="1"/>
  <c r="J10" i="2"/>
  <c r="K4" i="1"/>
  <c r="L4" i="1" s="1"/>
  <c r="M4" i="1" s="1"/>
  <c r="F19" i="1" s="1"/>
  <c r="K8" i="1"/>
  <c r="L10" i="1"/>
  <c r="M10" i="1" s="1"/>
  <c r="F22" i="1" s="1"/>
  <c r="J3" i="1"/>
  <c r="J10" i="1"/>
  <c r="J11" i="1"/>
  <c r="I12" i="1"/>
  <c r="K12" i="1" s="1"/>
  <c r="L12" i="1" s="1"/>
  <c r="M12" i="1" s="1"/>
  <c r="F23" i="1" s="1"/>
  <c r="I13" i="1"/>
  <c r="I14" i="1"/>
  <c r="L8" i="2" l="1"/>
  <c r="M8" i="2" s="1"/>
  <c r="F21" i="2" s="1"/>
  <c r="L14" i="2"/>
  <c r="M14" i="2" s="1"/>
  <c r="F24" i="2" s="1"/>
  <c r="L8" i="1"/>
  <c r="M8" i="1" s="1"/>
  <c r="F21" i="1" s="1"/>
  <c r="K14" i="1"/>
  <c r="L14" i="1" s="1"/>
  <c r="M14" i="1" s="1"/>
  <c r="F24" i="1" s="1"/>
  <c r="L6" i="1"/>
  <c r="M6" i="1" s="1"/>
  <c r="F20" i="1" s="1"/>
</calcChain>
</file>

<file path=xl/sharedStrings.xml><?xml version="1.0" encoding="utf-8"?>
<sst xmlns="http://schemas.openxmlformats.org/spreadsheetml/2006/main" count="260" uniqueCount="33">
  <si>
    <t>MD</t>
  </si>
  <si>
    <t>t0 I-SceI</t>
  </si>
  <si>
    <t>primer</t>
  </si>
  <si>
    <t>Mean</t>
  </si>
  <si>
    <t>SD</t>
  </si>
  <si>
    <t>I-SceI cut corr</t>
  </si>
  <si>
    <t>Ctn-Ct0</t>
  </si>
  <si>
    <t>I-SceI cut</t>
  </si>
  <si>
    <t>t0</t>
  </si>
  <si>
    <t>I-SceI</t>
  </si>
  <si>
    <t>ADH1</t>
  </si>
  <si>
    <t>t0 ADH1</t>
  </si>
  <si>
    <t>t1</t>
  </si>
  <si>
    <t>t2</t>
  </si>
  <si>
    <t>t1 I-SceI</t>
  </si>
  <si>
    <t>t3</t>
  </si>
  <si>
    <t>ADH2</t>
  </si>
  <si>
    <t>t1 ADH1</t>
  </si>
  <si>
    <t>t4</t>
  </si>
  <si>
    <t>t6</t>
  </si>
  <si>
    <t>t2 I-SceI</t>
  </si>
  <si>
    <t>t2 ADH1</t>
  </si>
  <si>
    <t>time (h)</t>
  </si>
  <si>
    <t>cut fraction</t>
  </si>
  <si>
    <t>t3 I-SceI</t>
  </si>
  <si>
    <t>t3 ADH1</t>
  </si>
  <si>
    <t>t4 I-SceI</t>
  </si>
  <si>
    <t>t4 ADH1</t>
  </si>
  <si>
    <t>t6 I-SceI</t>
  </si>
  <si>
    <t>t6 ADH1</t>
  </si>
  <si>
    <t>TRIAL 1</t>
  </si>
  <si>
    <t>TRIAL 2</t>
  </si>
  <si>
    <t>Ct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</si>
</sst>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.00;\-###0.00"/>
    <numFmt numFmtId="165" formatCode="0.0"/>
  </numFmts>
  <fonts count="10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Helvetica Neue"/>
      <family val="2"/>
    </font>
    <font>
      <sz val="8.25"/>
      <name val="Microsoft Sans Serif"/>
      <family val="2"/>
    </font>
    <font>
      <sz val="12"/>
      <color rgb="FF000000"/>
      <name val="Helvetica Neue"/>
      <family val="2"/>
    </font>
    <font>
      <b/>
      <sz val="12"/>
      <color rgb="FFFF2712"/>
      <name val="Helvetica Neue"/>
      <family val="2"/>
    </font>
    <font>
      <sz val="10"/>
      <color rgb="FF000000"/>
      <name val="Helvetica Neue"/>
      <family val="2"/>
    </font>
    <font>
      <sz val="11"/>
      <color rgb="FF000000"/>
      <name val="Calibri"/>
      <family val="2"/>
      <scheme val="minor"/>
    </font>
    <font>
      <sz val="11"/>
      <color rgb="FF000000"/>
      <name val="Helvetica Neue"/>
      <family val="2"/>
    </font>
    <font>
      <b/>
      <sz val="16"/>
      <color rgb="FF000000"/>
      <name val="Helv"/>
    </font>
  </fonts>
  <fills count="8">
    <fill>
      <patternFill patternType="none"/>
    </fill>
    <fill>
      <patternFill patternType="gray125"/>
    </fill>
    <fill>
      <patternFill patternType="solid">
        <fgColor rgb="FFE6E6E6"/>
        <bgColor rgb="FF00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rgb="FFCDCDCD"/>
      </left>
      <right style="thin">
        <color rgb="FFCDCDCD"/>
      </right>
      <top style="thin">
        <color rgb="FFCDCDCD"/>
      </top>
      <bottom style="thin">
        <color rgb="FFCDCDCD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2" borderId="1" xfId="1" applyFont="1" applyFill="1" applyBorder="1" applyAlignment="1">
      <alignment horizontal="center" vertical="top" wrapText="1"/>
    </xf>
    <xf numFmtId="0" fontId="1" fillId="0" borderId="0" xfId="1"/>
    <xf numFmtId="0" fontId="2" fillId="2" borderId="1" xfId="1" applyFont="1" applyFill="1" applyBorder="1" applyAlignment="1">
      <alignment horizontal="left" vertical="top" wrapText="1"/>
    </xf>
    <xf numFmtId="164" fontId="3" fillId="3" borderId="0" xfId="0" applyNumberFormat="1" applyFont="1" applyFill="1" applyBorder="1" applyAlignment="1" applyProtection="1">
      <alignment vertical="center"/>
    </xf>
    <xf numFmtId="0" fontId="4" fillId="4" borderId="1" xfId="1" applyFont="1" applyFill="1" applyBorder="1" applyAlignment="1">
      <alignment horizontal="center" vertical="top"/>
    </xf>
    <xf numFmtId="0" fontId="2" fillId="4" borderId="1" xfId="1" applyFont="1" applyFill="1" applyBorder="1" applyAlignment="1">
      <alignment horizontal="center" vertical="top"/>
    </xf>
    <xf numFmtId="0" fontId="5" fillId="4" borderId="1" xfId="1" applyFont="1" applyFill="1" applyBorder="1" applyAlignment="1">
      <alignment horizontal="center" vertical="top"/>
    </xf>
    <xf numFmtId="165" fontId="4" fillId="4" borderId="1" xfId="1" applyNumberFormat="1" applyFont="1" applyFill="1" applyBorder="1" applyAlignment="1">
      <alignment horizontal="center" vertical="top"/>
    </xf>
    <xf numFmtId="2" fontId="4" fillId="4" borderId="1" xfId="1" applyNumberFormat="1" applyFont="1" applyFill="1" applyBorder="1" applyAlignment="1">
      <alignment horizontal="center" vertical="top"/>
    </xf>
    <xf numFmtId="164" fontId="3" fillId="5" borderId="0" xfId="0" applyNumberFormat="1" applyFont="1" applyFill="1" applyBorder="1" applyAlignment="1" applyProtection="1">
      <alignment vertical="center"/>
    </xf>
    <xf numFmtId="0" fontId="6" fillId="4" borderId="1" xfId="1" applyFont="1" applyFill="1" applyBorder="1" applyAlignment="1">
      <alignment vertical="top"/>
    </xf>
    <xf numFmtId="0" fontId="1" fillId="0" borderId="0" xfId="1" applyFont="1"/>
    <xf numFmtId="0" fontId="7" fillId="4" borderId="1" xfId="1" applyFont="1" applyFill="1" applyBorder="1" applyAlignment="1">
      <alignment horizontal="center" vertical="top"/>
    </xf>
    <xf numFmtId="0" fontId="7" fillId="4" borderId="1" xfId="1" applyFont="1" applyFill="1" applyBorder="1" applyAlignment="1">
      <alignment horizontal="left"/>
    </xf>
    <xf numFmtId="0" fontId="4" fillId="4" borderId="1" xfId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/>
    </xf>
    <xf numFmtId="2" fontId="7" fillId="4" borderId="1" xfId="1" applyNumberFormat="1" applyFont="1" applyFill="1" applyBorder="1" applyAlignment="1">
      <alignment horizontal="center" vertical="top"/>
    </xf>
    <xf numFmtId="2" fontId="1" fillId="0" borderId="0" xfId="1" applyNumberFormat="1" applyFont="1"/>
    <xf numFmtId="0" fontId="7" fillId="4" borderId="1" xfId="1" applyFont="1" applyFill="1" applyBorder="1" applyAlignment="1">
      <alignment horizontal="right"/>
    </xf>
    <xf numFmtId="0" fontId="6" fillId="4" borderId="1" xfId="1" applyFont="1" applyFill="1" applyBorder="1" applyAlignment="1">
      <alignment horizontal="center" vertical="center"/>
    </xf>
    <xf numFmtId="2" fontId="8" fillId="4" borderId="1" xfId="1" applyNumberFormat="1" applyFont="1" applyFill="1" applyBorder="1" applyAlignment="1">
      <alignment horizontal="center" vertical="top"/>
    </xf>
    <xf numFmtId="0" fontId="1" fillId="0" borderId="0" xfId="1" applyFont="1" applyAlignment="1">
      <alignment horizontal="center" vertical="center"/>
    </xf>
    <xf numFmtId="2" fontId="1" fillId="0" borderId="0" xfId="1" applyNumberFormat="1" applyFont="1" applyAlignment="1">
      <alignment horizontal="center"/>
    </xf>
    <xf numFmtId="0" fontId="7" fillId="4" borderId="1" xfId="1" applyFont="1" applyFill="1" applyBorder="1" applyAlignment="1">
      <alignment horizontal="right" vertical="top"/>
    </xf>
    <xf numFmtId="164" fontId="3" fillId="6" borderId="0" xfId="0" applyNumberFormat="1" applyFont="1" applyFill="1" applyBorder="1" applyAlignment="1" applyProtection="1">
      <alignment vertical="center"/>
    </xf>
    <xf numFmtId="164" fontId="3" fillId="7" borderId="0" xfId="0" applyNumberFormat="1" applyFont="1" applyFill="1" applyBorder="1" applyAlignment="1" applyProtection="1">
      <alignment vertical="center"/>
    </xf>
    <xf numFmtId="0" fontId="9" fillId="2" borderId="1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 vertical="top" wrapText="1"/>
    </xf>
  </cellXfs>
  <cellStyles count="2">
    <cellStyle name="Normal" xfId="0" builtinId="0"/>
    <cellStyle name="Normal 2" xfId="1" xr:uid="{6E026BC0-C5C2-9245-89A1-5C344268EA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WT cutting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'[1]WT cutting'!$I$19:$I$23</c:f>
                <c:numCache>
                  <c:formatCode>General</c:formatCode>
                  <c:ptCount val="5"/>
                </c:numCache>
              </c:numRef>
            </c:plus>
            <c:minus>
              <c:numRef>
                <c:f>'[1]WT cutting'!$I$19:$I$23</c:f>
                <c:numCache>
                  <c:formatCode>General</c:formatCode>
                  <c:ptCount val="5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'[1]WT cutting'!$E$19:$E$24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</c:numCache>
            </c:numRef>
          </c:xVal>
          <c:yVal>
            <c:numRef>
              <c:f>'[1]WT cutting'!$F$19:$F$24</c:f>
              <c:numCache>
                <c:formatCode>General</c:formatCode>
                <c:ptCount val="6"/>
                <c:pt idx="0">
                  <c:v>0</c:v>
                </c:pt>
                <c:pt idx="1">
                  <c:v>0.16877692907525255</c:v>
                </c:pt>
                <c:pt idx="2">
                  <c:v>0.63331981202008247</c:v>
                </c:pt>
                <c:pt idx="3">
                  <c:v>0.78813951359845635</c:v>
                </c:pt>
                <c:pt idx="4">
                  <c:v>0.9108444774375466</c:v>
                </c:pt>
                <c:pt idx="5">
                  <c:v>0.93190167056648965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68-144B-867F-3AC75497E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752656"/>
        <c:axId val="492525456"/>
      </c:scatterChart>
      <c:valAx>
        <c:axId val="410752656"/>
        <c:scaling>
          <c:orientation val="minMax"/>
          <c:max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525456"/>
        <c:crosses val="autoZero"/>
        <c:crossBetween val="midCat"/>
      </c:valAx>
      <c:valAx>
        <c:axId val="49252545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  <a:r>
                  <a:rPr lang="en-US" baseline="0"/>
                  <a:t> Cas9 cutting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752656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WT cutting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'[2]WT cutting'!$I$19:$I$23</c:f>
                <c:numCache>
                  <c:formatCode>General</c:formatCode>
                  <c:ptCount val="5"/>
                </c:numCache>
              </c:numRef>
            </c:plus>
            <c:minus>
              <c:numRef>
                <c:f>'[2]WT cutting'!$I$19:$I$23</c:f>
                <c:numCache>
                  <c:formatCode>General</c:formatCode>
                  <c:ptCount val="5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'[2]WT cutting'!$E$19:$E$24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</c:numCache>
            </c:numRef>
          </c:xVal>
          <c:yVal>
            <c:numRef>
              <c:f>'[2]WT cutting'!$F$19:$F$24</c:f>
              <c:numCache>
                <c:formatCode>General</c:formatCode>
                <c:ptCount val="6"/>
                <c:pt idx="0">
                  <c:v>0</c:v>
                </c:pt>
                <c:pt idx="1">
                  <c:v>0.1615957831813466</c:v>
                </c:pt>
                <c:pt idx="2">
                  <c:v>0.58868978104425129</c:v>
                </c:pt>
                <c:pt idx="3">
                  <c:v>0.73987476845687628</c:v>
                </c:pt>
                <c:pt idx="4">
                  <c:v>0.86520789918225316</c:v>
                </c:pt>
                <c:pt idx="5">
                  <c:v>0.9387469472750154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1F-2141-B926-78A9D920A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752656"/>
        <c:axId val="492525456"/>
      </c:scatterChart>
      <c:valAx>
        <c:axId val="410752656"/>
        <c:scaling>
          <c:orientation val="minMax"/>
          <c:max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525456"/>
        <c:crosses val="autoZero"/>
        <c:crossBetween val="midCat"/>
      </c:valAx>
      <c:valAx>
        <c:axId val="49252545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  <a:r>
                  <a:rPr lang="en-US" baseline="0"/>
                  <a:t> Cas9 cutting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752656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exo1∆ sgs1∆ cutting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'[1]exo1 sgs1'!$I$19:$I$23</c:f>
                <c:numCache>
                  <c:formatCode>General</c:formatCode>
                  <c:ptCount val="5"/>
                </c:numCache>
              </c:numRef>
            </c:plus>
            <c:minus>
              <c:numRef>
                <c:f>'[1]exo1 sgs1'!$I$19:$I$23</c:f>
                <c:numCache>
                  <c:formatCode>General</c:formatCode>
                  <c:ptCount val="5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'[1]exo1 sgs1'!$E$19:$E$24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</c:numCache>
            </c:numRef>
          </c:xVal>
          <c:yVal>
            <c:numRef>
              <c:f>'[1]exo1 sgs1'!$F$19:$F$24</c:f>
              <c:numCache>
                <c:formatCode>General</c:formatCode>
                <c:ptCount val="6"/>
                <c:pt idx="0">
                  <c:v>0</c:v>
                </c:pt>
                <c:pt idx="1">
                  <c:v>0.10294618983658188</c:v>
                </c:pt>
                <c:pt idx="2">
                  <c:v>0.4496977580691025</c:v>
                </c:pt>
                <c:pt idx="3">
                  <c:v>0.61065141888437902</c:v>
                </c:pt>
                <c:pt idx="4">
                  <c:v>0.7626417669941099</c:v>
                </c:pt>
                <c:pt idx="5">
                  <c:v>0.84557571114353003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DC-8B49-A6EB-5ABB57CFB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752656"/>
        <c:axId val="492525456"/>
      </c:scatterChart>
      <c:valAx>
        <c:axId val="410752656"/>
        <c:scaling>
          <c:orientation val="minMax"/>
          <c:max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525456"/>
        <c:crosses val="autoZero"/>
        <c:crossBetween val="midCat"/>
      </c:valAx>
      <c:valAx>
        <c:axId val="49252545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  <a:r>
                  <a:rPr lang="en-US" baseline="0"/>
                  <a:t> Cas9 cutting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752656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exo1∆ sgs1∆ cutting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'[2]exo1 sgs1'!$I$19:$I$23</c:f>
                <c:numCache>
                  <c:formatCode>General</c:formatCode>
                  <c:ptCount val="5"/>
                </c:numCache>
              </c:numRef>
            </c:plus>
            <c:minus>
              <c:numRef>
                <c:f>'[2]exo1 sgs1'!$I$19:$I$23</c:f>
                <c:numCache>
                  <c:formatCode>General</c:formatCode>
                  <c:ptCount val="5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'[2]exo1 sgs1'!$E$19:$E$24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</c:numCache>
            </c:numRef>
          </c:xVal>
          <c:yVal>
            <c:numRef>
              <c:f>'[2]exo1 sgs1'!$F$19:$F$24</c:f>
              <c:numCache>
                <c:formatCode>General</c:formatCode>
                <c:ptCount val="6"/>
                <c:pt idx="0">
                  <c:v>0</c:v>
                </c:pt>
                <c:pt idx="1">
                  <c:v>0.13444314919869826</c:v>
                </c:pt>
                <c:pt idx="2">
                  <c:v>0.48706794019881372</c:v>
                </c:pt>
                <c:pt idx="3">
                  <c:v>0.61418560633410124</c:v>
                </c:pt>
                <c:pt idx="4">
                  <c:v>0.75030674215719695</c:v>
                </c:pt>
                <c:pt idx="5">
                  <c:v>0.83859913117499252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FD-3749-8EDD-E3A6B19AD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752656"/>
        <c:axId val="492525456"/>
      </c:scatterChart>
      <c:valAx>
        <c:axId val="410752656"/>
        <c:scaling>
          <c:orientation val="minMax"/>
          <c:max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525456"/>
        <c:crosses val="autoZero"/>
        <c:crossBetween val="midCat"/>
      </c:valAx>
      <c:valAx>
        <c:axId val="49252545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  <a:r>
                  <a:rPr lang="en-US" baseline="0"/>
                  <a:t> Cas9 cutting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752656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539750</xdr:colOff>
      <xdr:row>15</xdr:row>
      <xdr:rowOff>107950</xdr:rowOff>
    </xdr:from>
    <xdr:to>
      <xdr:col>12</xdr:col>
      <xdr:colOff>374650</xdr:colOff>
      <xdr:row>28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C9BD35-8301-114E-ACE1-9CE1C7859C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539750</xdr:colOff>
      <xdr:row>15</xdr:row>
      <xdr:rowOff>107950</xdr:rowOff>
    </xdr:from>
    <xdr:to>
      <xdr:col>28</xdr:col>
      <xdr:colOff>374650</xdr:colOff>
      <xdr:row>28</xdr:row>
      <xdr:rowOff>44450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5D579D0-0E38-474F-A2C4-B3AF0CCEA1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539750</xdr:colOff>
      <xdr:row>15</xdr:row>
      <xdr:rowOff>107950</xdr:rowOff>
    </xdr:from>
    <xdr:to>
      <xdr:col>12</xdr:col>
      <xdr:colOff>374650</xdr:colOff>
      <xdr:row>28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2A1C36-4DC1-414B-9AB4-AC89B2937C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539750</xdr:colOff>
      <xdr:row>15</xdr:row>
      <xdr:rowOff>107950</xdr:rowOff>
    </xdr:from>
    <xdr:to>
      <xdr:col>28</xdr:col>
      <xdr:colOff>374650</xdr:colOff>
      <xdr:row>28</xdr:row>
      <xdr:rowOff>44450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E0B8E13-04D8-B34B-8D06-71582E4265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chaelkimble/Desktop/Symington%20Lab/ade2%20recombination/Timecourses/I-SceI%20cutting%20kinetics/Trial%201%20(7:21:21)/qPCR%20ade2-I%20efficienc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chaelkimble/Desktop/Symington%20Lab/ade2%20recombination/Timecourses/I-SceI%20cutting%20kinetics/Trial%202%20(7:28:21)/qPCR%20ade2-I%20efficienc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  <sheetName val="WT cutting"/>
      <sheetName val="exo1 sgs1"/>
      <sheetName val="exo1 sgs1-AID dna2-AID"/>
    </sheetNames>
    <sheetDataSet>
      <sheetData sheetId="0"/>
      <sheetData sheetId="1">
        <row r="19">
          <cell r="E19">
            <v>0</v>
          </cell>
          <cell r="F19">
            <v>0</v>
          </cell>
          <cell r="I19"/>
        </row>
        <row r="20">
          <cell r="E20">
            <v>1</v>
          </cell>
          <cell r="F20">
            <v>0.16877692907525255</v>
          </cell>
          <cell r="I20"/>
        </row>
        <row r="21">
          <cell r="E21">
            <v>2</v>
          </cell>
          <cell r="F21">
            <v>0.63331981202008247</v>
          </cell>
          <cell r="I21"/>
        </row>
        <row r="22">
          <cell r="E22">
            <v>3</v>
          </cell>
          <cell r="F22">
            <v>0.78813951359845635</v>
          </cell>
          <cell r="I22"/>
        </row>
        <row r="23">
          <cell r="E23">
            <v>4</v>
          </cell>
          <cell r="F23">
            <v>0.9108444774375466</v>
          </cell>
          <cell r="I23"/>
        </row>
        <row r="24">
          <cell r="E24">
            <v>6</v>
          </cell>
          <cell r="F24">
            <v>0.93190167056648965</v>
          </cell>
        </row>
      </sheetData>
      <sheetData sheetId="2">
        <row r="19">
          <cell r="E19">
            <v>0</v>
          </cell>
          <cell r="F19">
            <v>0</v>
          </cell>
          <cell r="I19"/>
        </row>
        <row r="20">
          <cell r="E20">
            <v>1</v>
          </cell>
          <cell r="F20">
            <v>0.10294618983658188</v>
          </cell>
          <cell r="I20"/>
        </row>
        <row r="21">
          <cell r="E21">
            <v>2</v>
          </cell>
          <cell r="F21">
            <v>0.4496977580691025</v>
          </cell>
          <cell r="I21"/>
        </row>
        <row r="22">
          <cell r="E22">
            <v>3</v>
          </cell>
          <cell r="F22">
            <v>0.61065141888437902</v>
          </cell>
          <cell r="I22"/>
        </row>
        <row r="23">
          <cell r="E23">
            <v>4</v>
          </cell>
          <cell r="F23">
            <v>0.7626417669941099</v>
          </cell>
          <cell r="I23"/>
        </row>
        <row r="24">
          <cell r="E24">
            <v>6</v>
          </cell>
          <cell r="F24">
            <v>0.84557571114353003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  <sheetName val="WT cutting"/>
      <sheetName val="exo1 sgs1"/>
      <sheetName val="exo1 sgs1-AID dna2-AID"/>
    </sheetNames>
    <sheetDataSet>
      <sheetData sheetId="0"/>
      <sheetData sheetId="1">
        <row r="19">
          <cell r="E19">
            <v>0</v>
          </cell>
          <cell r="F19">
            <v>0</v>
          </cell>
          <cell r="I19"/>
        </row>
        <row r="20">
          <cell r="E20">
            <v>1</v>
          </cell>
          <cell r="F20">
            <v>0.1615957831813466</v>
          </cell>
          <cell r="I20"/>
        </row>
        <row r="21">
          <cell r="E21">
            <v>2</v>
          </cell>
          <cell r="F21">
            <v>0.58868978104425129</v>
          </cell>
          <cell r="I21"/>
        </row>
        <row r="22">
          <cell r="E22">
            <v>3</v>
          </cell>
          <cell r="F22">
            <v>0.73987476845687628</v>
          </cell>
          <cell r="I22"/>
        </row>
        <row r="23">
          <cell r="E23">
            <v>4</v>
          </cell>
          <cell r="F23">
            <v>0.86520789918225316</v>
          </cell>
          <cell r="I23"/>
        </row>
        <row r="24">
          <cell r="E24">
            <v>6</v>
          </cell>
          <cell r="F24">
            <v>0.9387469472750154</v>
          </cell>
        </row>
      </sheetData>
      <sheetData sheetId="2">
        <row r="19">
          <cell r="E19">
            <v>0</v>
          </cell>
          <cell r="F19">
            <v>0</v>
          </cell>
          <cell r="I19"/>
        </row>
        <row r="20">
          <cell r="E20">
            <v>1</v>
          </cell>
          <cell r="F20">
            <v>0.13444314919869826</v>
          </cell>
          <cell r="I20"/>
        </row>
        <row r="21">
          <cell r="E21">
            <v>2</v>
          </cell>
          <cell r="F21">
            <v>0.48706794019881372</v>
          </cell>
          <cell r="I21"/>
        </row>
        <row r="22">
          <cell r="E22">
            <v>3</v>
          </cell>
          <cell r="F22">
            <v>0.61418560633410124</v>
          </cell>
          <cell r="I22"/>
        </row>
        <row r="23">
          <cell r="E23">
            <v>4</v>
          </cell>
          <cell r="F23">
            <v>0.75030674215719695</v>
          </cell>
          <cell r="I23"/>
        </row>
        <row r="24">
          <cell r="E24">
            <v>6</v>
          </cell>
          <cell r="F24">
            <v>0.83859913117499252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43F55-F3F4-B94E-B8C5-76F37B1B067E}">
  <dimension ref="A1:AC39"/>
  <sheetViews>
    <sheetView tabSelected="1" zoomScale="70" zoomScaleNormal="70" workbookViewId="0"/>
  </sheetViews>
  <sheetFormatPr baseColWidth="10" defaultRowHeight="16"/>
  <cols>
    <col min="1" max="1" width="12.6640625" customWidth="1"/>
    <col min="17" max="17" width="12.1640625" customWidth="1"/>
  </cols>
  <sheetData>
    <row r="1" spans="1:29" ht="42" customHeight="1">
      <c r="A1" s="27" t="s">
        <v>30</v>
      </c>
      <c r="B1" s="28" t="s">
        <v>32</v>
      </c>
      <c r="C1" s="1"/>
      <c r="D1" s="1"/>
      <c r="E1" s="1"/>
      <c r="F1" s="29" t="s">
        <v>0</v>
      </c>
      <c r="G1" s="29"/>
      <c r="H1" s="29"/>
      <c r="I1" s="1"/>
      <c r="J1" s="1"/>
      <c r="K1" s="1"/>
      <c r="L1" s="1"/>
      <c r="M1" s="1"/>
      <c r="N1" s="2"/>
      <c r="Q1" s="27" t="s">
        <v>31</v>
      </c>
      <c r="R1" s="28" t="s">
        <v>32</v>
      </c>
      <c r="S1" s="1"/>
      <c r="T1" s="1"/>
      <c r="U1" s="1"/>
      <c r="V1" s="29" t="s">
        <v>0</v>
      </c>
      <c r="W1" s="29"/>
      <c r="X1" s="29"/>
      <c r="Y1" s="1"/>
      <c r="Z1" s="1"/>
      <c r="AA1" s="1"/>
      <c r="AB1" s="1"/>
      <c r="AC1" s="1"/>
    </row>
    <row r="2" spans="1:29" ht="17">
      <c r="A2" s="3" t="s">
        <v>1</v>
      </c>
      <c r="B2" s="4">
        <v>19.588432564142501</v>
      </c>
      <c r="C2" s="5"/>
      <c r="D2" s="1"/>
      <c r="E2" s="6" t="s">
        <v>2</v>
      </c>
      <c r="F2" s="6">
        <v>1</v>
      </c>
      <c r="G2" s="6">
        <v>2</v>
      </c>
      <c r="H2" s="6">
        <v>3</v>
      </c>
      <c r="I2" s="6" t="s">
        <v>3</v>
      </c>
      <c r="J2" s="6" t="s">
        <v>4</v>
      </c>
      <c r="K2" s="6" t="s">
        <v>5</v>
      </c>
      <c r="L2" s="6" t="s">
        <v>6</v>
      </c>
      <c r="M2" s="7" t="s">
        <v>7</v>
      </c>
      <c r="N2" s="2"/>
      <c r="Q2" s="3" t="s">
        <v>1</v>
      </c>
      <c r="R2" s="4">
        <v>19.330032758257399</v>
      </c>
      <c r="S2" s="5"/>
      <c r="T2" s="1"/>
      <c r="U2" s="6" t="s">
        <v>2</v>
      </c>
      <c r="V2" s="6">
        <v>1</v>
      </c>
      <c r="W2" s="6">
        <v>2</v>
      </c>
      <c r="X2" s="6">
        <v>3</v>
      </c>
      <c r="Y2" s="6" t="s">
        <v>3</v>
      </c>
      <c r="Z2" s="6" t="s">
        <v>4</v>
      </c>
      <c r="AA2" s="6" t="s">
        <v>5</v>
      </c>
      <c r="AB2" s="6" t="s">
        <v>6</v>
      </c>
      <c r="AC2" s="7" t="s">
        <v>7</v>
      </c>
    </row>
    <row r="3" spans="1:29" ht="17">
      <c r="A3" s="3" t="s">
        <v>1</v>
      </c>
      <c r="B3" s="4">
        <v>19.5978721210336</v>
      </c>
      <c r="C3" s="5"/>
      <c r="D3" s="1" t="s">
        <v>8</v>
      </c>
      <c r="E3" s="5" t="s">
        <v>9</v>
      </c>
      <c r="F3" s="8">
        <f>B2</f>
        <v>19.588432564142501</v>
      </c>
      <c r="G3" s="8">
        <f>B3</f>
        <v>19.5978721210336</v>
      </c>
      <c r="H3" s="8">
        <f>B4</f>
        <v>18.377881006827899</v>
      </c>
      <c r="I3" s="8">
        <f t="shared" ref="I3:I14" si="0">AVERAGE(F3:H3)</f>
        <v>19.188061897334666</v>
      </c>
      <c r="J3" s="8">
        <f>STDEV(F3:H3)</f>
        <v>0.70165310717998641</v>
      </c>
      <c r="K3" s="5"/>
      <c r="L3" s="5"/>
      <c r="M3" s="5"/>
      <c r="N3" s="2"/>
      <c r="Q3" s="3" t="s">
        <v>1</v>
      </c>
      <c r="R3" s="4">
        <v>19.091407942116199</v>
      </c>
      <c r="S3" s="5"/>
      <c r="T3" s="1" t="s">
        <v>8</v>
      </c>
      <c r="U3" s="5" t="s">
        <v>9</v>
      </c>
      <c r="V3" s="8">
        <f>R2</f>
        <v>19.330032758257399</v>
      </c>
      <c r="W3" s="8">
        <f>R3</f>
        <v>19.091407942116199</v>
      </c>
      <c r="X3" s="8">
        <f>R4</f>
        <v>18.8712826845038</v>
      </c>
      <c r="Y3" s="8">
        <f t="shared" ref="Y3:Y14" si="1">AVERAGE(V3:X3)</f>
        <v>19.097574461625797</v>
      </c>
      <c r="Z3" s="8">
        <f>STDEV(V3:X3)</f>
        <v>0.22943719623108161</v>
      </c>
      <c r="AA3" s="5"/>
      <c r="AB3" s="5"/>
      <c r="AC3" s="5"/>
    </row>
    <row r="4" spans="1:29" ht="17">
      <c r="A4" s="3" t="s">
        <v>1</v>
      </c>
      <c r="B4" s="4">
        <v>18.377881006827899</v>
      </c>
      <c r="C4" s="5"/>
      <c r="D4" s="1"/>
      <c r="E4" s="5" t="s">
        <v>10</v>
      </c>
      <c r="F4" s="8">
        <f>B5</f>
        <v>17.429530172758199</v>
      </c>
      <c r="G4" s="8">
        <f>B6</f>
        <v>17.266862469465799</v>
      </c>
      <c r="H4" s="8">
        <f>B7</f>
        <v>17.017738694634101</v>
      </c>
      <c r="I4" s="8">
        <f t="shared" si="0"/>
        <v>17.238043778952701</v>
      </c>
      <c r="J4" s="8">
        <f t="shared" ref="J4:J10" si="2">STDEV(F4:H4)</f>
        <v>0.20740285209243065</v>
      </c>
      <c r="K4" s="9">
        <f>I3-I4</f>
        <v>1.9500181183819656</v>
      </c>
      <c r="L4" s="9">
        <f>K4-K4</f>
        <v>0</v>
      </c>
      <c r="M4" s="9">
        <f>1-POWER(2,-L4)</f>
        <v>0</v>
      </c>
      <c r="N4" s="2"/>
      <c r="Q4" s="3" t="s">
        <v>1</v>
      </c>
      <c r="R4" s="4">
        <v>18.8712826845038</v>
      </c>
      <c r="S4" s="5"/>
      <c r="T4" s="1"/>
      <c r="U4" s="5" t="s">
        <v>10</v>
      </c>
      <c r="V4" s="8">
        <f>R5</f>
        <v>17.307365921364799</v>
      </c>
      <c r="W4" s="8">
        <f>R6</f>
        <v>17.315772548300998</v>
      </c>
      <c r="X4" s="8">
        <f>R7</f>
        <v>17.2625540681003</v>
      </c>
      <c r="Y4" s="8">
        <f t="shared" si="1"/>
        <v>17.295230845922031</v>
      </c>
      <c r="Z4" s="8">
        <f t="shared" ref="Z4:Z10" si="3">STDEV(V4:X4)</f>
        <v>2.8609381341078381E-2</v>
      </c>
      <c r="AA4" s="9">
        <f>Y3-Y4</f>
        <v>1.8023436157037658</v>
      </c>
      <c r="AB4" s="9">
        <f>AA4-AA4</f>
        <v>0</v>
      </c>
      <c r="AC4" s="9">
        <f>1-POWER(2,-AB4)</f>
        <v>0</v>
      </c>
    </row>
    <row r="5" spans="1:29" ht="17">
      <c r="A5" s="3" t="s">
        <v>11</v>
      </c>
      <c r="B5" s="10">
        <v>17.429530172758199</v>
      </c>
      <c r="C5" s="5"/>
      <c r="D5" s="1" t="s">
        <v>12</v>
      </c>
      <c r="E5" s="5" t="s">
        <v>9</v>
      </c>
      <c r="F5" s="8">
        <f>B8</f>
        <v>19.691777518906001</v>
      </c>
      <c r="G5" s="8">
        <f>B9</f>
        <v>19.3718619503694</v>
      </c>
      <c r="H5" s="8">
        <f>B10</f>
        <v>19.294929841816899</v>
      </c>
      <c r="I5" s="8">
        <f t="shared" si="0"/>
        <v>19.452856437030764</v>
      </c>
      <c r="J5" s="8">
        <f t="shared" si="2"/>
        <v>0.21045688360067438</v>
      </c>
      <c r="K5" s="9"/>
      <c r="L5" s="9"/>
      <c r="M5" s="9"/>
      <c r="N5" s="2"/>
      <c r="Q5" s="3" t="s">
        <v>11</v>
      </c>
      <c r="R5" s="10">
        <v>17.307365921364799</v>
      </c>
      <c r="S5" s="5"/>
      <c r="T5" s="1" t="s">
        <v>12</v>
      </c>
      <c r="U5" s="5" t="s">
        <v>9</v>
      </c>
      <c r="V5" s="8">
        <f>R8</f>
        <v>19.654835761841301</v>
      </c>
      <c r="W5" s="8">
        <f>R9</f>
        <v>19.2645847357688</v>
      </c>
      <c r="X5" s="8">
        <f>R10</f>
        <v>19.148735824340001</v>
      </c>
      <c r="Y5" s="8">
        <f t="shared" si="1"/>
        <v>19.356052107316703</v>
      </c>
      <c r="Z5" s="8">
        <f t="shared" si="3"/>
        <v>0.26515843702985648</v>
      </c>
      <c r="AA5" s="9"/>
      <c r="AB5" s="9"/>
      <c r="AC5" s="9"/>
    </row>
    <row r="6" spans="1:29" ht="17">
      <c r="A6" s="3" t="s">
        <v>11</v>
      </c>
      <c r="B6" s="10">
        <v>17.266862469465799</v>
      </c>
      <c r="C6" s="5"/>
      <c r="D6" s="1"/>
      <c r="E6" s="5" t="s">
        <v>10</v>
      </c>
      <c r="F6" s="8">
        <f>B11</f>
        <v>17.287137826741201</v>
      </c>
      <c r="G6" s="8">
        <f>B12</f>
        <v>17.206227522106101</v>
      </c>
      <c r="H6" s="8">
        <f>B13</f>
        <v>17.215072414543101</v>
      </c>
      <c r="I6" s="8">
        <f t="shared" si="0"/>
        <v>17.236145921130134</v>
      </c>
      <c r="J6" s="8">
        <f t="shared" si="2"/>
        <v>4.4381176853948885E-2</v>
      </c>
      <c r="K6" s="9">
        <f>I5-I6</f>
        <v>2.2167105159006297</v>
      </c>
      <c r="L6" s="9">
        <f>K6-K4</f>
        <v>0.26669239751866414</v>
      </c>
      <c r="M6" s="9">
        <f>1-POWER(2,-L6)</f>
        <v>0.16877692907525255</v>
      </c>
      <c r="N6" s="2"/>
      <c r="Q6" s="3" t="s">
        <v>11</v>
      </c>
      <c r="R6" s="10">
        <v>17.315772548300998</v>
      </c>
      <c r="S6" s="5"/>
      <c r="T6" s="1"/>
      <c r="U6" s="5" t="s">
        <v>10</v>
      </c>
      <c r="V6" s="8">
        <f>R11</f>
        <v>17.350222885062401</v>
      </c>
      <c r="W6" s="8">
        <f>R12</f>
        <v>17.215397159044599</v>
      </c>
      <c r="X6" s="8">
        <f>R13</f>
        <v>17.332659065188398</v>
      </c>
      <c r="Y6" s="8">
        <f t="shared" si="1"/>
        <v>17.299426369765133</v>
      </c>
      <c r="Z6" s="8">
        <f t="shared" si="3"/>
        <v>7.3299407452437695E-2</v>
      </c>
      <c r="AA6" s="9">
        <f>Y5-Y6</f>
        <v>2.0566257375515704</v>
      </c>
      <c r="AB6" s="9">
        <f>AA6-AA4</f>
        <v>0.25428212184780463</v>
      </c>
      <c r="AC6" s="9">
        <f>1-POWER(2,-AB6)</f>
        <v>0.1615957831813466</v>
      </c>
    </row>
    <row r="7" spans="1:29" ht="17">
      <c r="A7" s="3" t="s">
        <v>11</v>
      </c>
      <c r="B7" s="10">
        <v>17.017738694634101</v>
      </c>
      <c r="C7" s="5"/>
      <c r="D7" s="1" t="s">
        <v>13</v>
      </c>
      <c r="E7" s="5" t="s">
        <v>9</v>
      </c>
      <c r="F7" s="8">
        <f>B14</f>
        <v>21.083163576224301</v>
      </c>
      <c r="G7" s="8">
        <f>B15</f>
        <v>20.437563931132999</v>
      </c>
      <c r="H7" s="8">
        <f>B16</f>
        <v>20.436898211979901</v>
      </c>
      <c r="I7" s="8">
        <f t="shared" si="0"/>
        <v>20.652541906445734</v>
      </c>
      <c r="J7" s="8">
        <f t="shared" si="2"/>
        <v>0.37292945399587135</v>
      </c>
      <c r="K7" s="9"/>
      <c r="L7" s="9"/>
      <c r="M7" s="9"/>
      <c r="N7" s="2"/>
      <c r="Q7" s="3" t="s">
        <v>11</v>
      </c>
      <c r="R7" s="10">
        <v>17.2625540681003</v>
      </c>
      <c r="S7" s="5"/>
      <c r="T7" s="1" t="s">
        <v>13</v>
      </c>
      <c r="U7" s="5" t="s">
        <v>9</v>
      </c>
      <c r="V7" s="8">
        <f>R14</f>
        <v>20.643874648841699</v>
      </c>
      <c r="W7" s="8">
        <f>R15</f>
        <v>20.239796452261299</v>
      </c>
      <c r="X7" s="8">
        <f>R16</f>
        <v>20.1363202628519</v>
      </c>
      <c r="Y7" s="8">
        <f t="shared" si="1"/>
        <v>20.339997121318302</v>
      </c>
      <c r="Z7" s="8">
        <f t="shared" si="3"/>
        <v>0.2682032703826957</v>
      </c>
      <c r="AA7" s="9"/>
      <c r="AB7" s="9"/>
      <c r="AC7" s="9"/>
    </row>
    <row r="8" spans="1:29" ht="17">
      <c r="A8" s="3" t="s">
        <v>14</v>
      </c>
      <c r="B8" s="4">
        <v>19.691777518906001</v>
      </c>
      <c r="C8" s="5"/>
      <c r="D8" s="1"/>
      <c r="E8" s="5" t="s">
        <v>10</v>
      </c>
      <c r="F8" s="8">
        <f>B17</f>
        <v>17.393118788100999</v>
      </c>
      <c r="G8" s="8">
        <f>B18</f>
        <v>17.1609704384914</v>
      </c>
      <c r="H8" s="8">
        <f>B19</f>
        <v>17.2112648075463</v>
      </c>
      <c r="I8" s="8">
        <f t="shared" si="0"/>
        <v>17.255118011379565</v>
      </c>
      <c r="J8" s="8">
        <f t="shared" si="2"/>
        <v>0.12212920073203877</v>
      </c>
      <c r="K8" s="9">
        <f>I7-I8</f>
        <v>3.3974238950661686</v>
      </c>
      <c r="L8" s="9">
        <f>K8-K4</f>
        <v>1.447405776684203</v>
      </c>
      <c r="M8" s="9">
        <f>1-POWER(2,-L8)</f>
        <v>0.63331981202008247</v>
      </c>
      <c r="N8" s="2"/>
      <c r="Q8" s="3" t="s">
        <v>14</v>
      </c>
      <c r="R8" s="4">
        <v>19.654835761841301</v>
      </c>
      <c r="S8" s="5"/>
      <c r="T8" s="1"/>
      <c r="U8" s="5" t="s">
        <v>10</v>
      </c>
      <c r="V8" s="8">
        <f>R17</f>
        <v>17.255332011910301</v>
      </c>
      <c r="W8" s="8">
        <f>R18</f>
        <v>17.149684735161198</v>
      </c>
      <c r="X8" s="8">
        <f>R19</f>
        <v>17.362840232744801</v>
      </c>
      <c r="Y8" s="8">
        <f t="shared" si="1"/>
        <v>17.255952326605435</v>
      </c>
      <c r="Z8" s="8">
        <f t="shared" si="3"/>
        <v>0.10657910269029813</v>
      </c>
      <c r="AA8" s="9">
        <f>Y7-Y8</f>
        <v>3.0840447947128666</v>
      </c>
      <c r="AB8" s="9">
        <f>AA8-AA4</f>
        <v>1.2817011790091009</v>
      </c>
      <c r="AC8" s="9">
        <f>1-POWER(2,-AB8)</f>
        <v>0.58868978104425129</v>
      </c>
    </row>
    <row r="9" spans="1:29" ht="17">
      <c r="A9" s="3" t="s">
        <v>14</v>
      </c>
      <c r="B9" s="4">
        <v>19.3718619503694</v>
      </c>
      <c r="C9" s="5"/>
      <c r="D9" s="1" t="s">
        <v>15</v>
      </c>
      <c r="E9" s="5" t="s">
        <v>9</v>
      </c>
      <c r="F9" s="8">
        <f>B20</f>
        <v>22.287125031512801</v>
      </c>
      <c r="G9" s="8">
        <f>B21</f>
        <v>21.2970526057398</v>
      </c>
      <c r="H9" s="8">
        <f>B22</f>
        <v>21.532715918046801</v>
      </c>
      <c r="I9" s="8">
        <f t="shared" si="0"/>
        <v>21.705631185099801</v>
      </c>
      <c r="J9" s="8">
        <f t="shared" si="2"/>
        <v>0.51719011906069512</v>
      </c>
      <c r="K9" s="9"/>
      <c r="L9" s="9"/>
      <c r="M9" s="9"/>
      <c r="N9" s="2"/>
      <c r="Q9" s="3" t="s">
        <v>14</v>
      </c>
      <c r="R9" s="4">
        <v>19.2645847357688</v>
      </c>
      <c r="S9" s="5"/>
      <c r="T9" s="1" t="s">
        <v>15</v>
      </c>
      <c r="U9" s="5" t="s">
        <v>9</v>
      </c>
      <c r="V9" s="8">
        <f>R20</f>
        <v>21.462093731569599</v>
      </c>
      <c r="W9" s="8">
        <f>R21</f>
        <v>21.163560984293898</v>
      </c>
      <c r="X9" s="8">
        <f>R22</f>
        <v>21.059419287502401</v>
      </c>
      <c r="Y9" s="8">
        <f t="shared" si="1"/>
        <v>21.228358001121965</v>
      </c>
      <c r="Z9" s="8">
        <f t="shared" si="3"/>
        <v>0.2090111648179816</v>
      </c>
      <c r="AA9" s="9"/>
      <c r="AB9" s="9"/>
      <c r="AC9" s="9"/>
    </row>
    <row r="10" spans="1:29" ht="17">
      <c r="A10" s="3" t="s">
        <v>14</v>
      </c>
      <c r="B10" s="4">
        <v>19.294929841816899</v>
      </c>
      <c r="C10" s="5"/>
      <c r="D10" s="1"/>
      <c r="E10" s="5" t="s">
        <v>16</v>
      </c>
      <c r="F10" s="8">
        <f>B23</f>
        <v>17.2826334666306</v>
      </c>
      <c r="G10" s="8">
        <f>B24</f>
        <v>17.2559180316618</v>
      </c>
      <c r="H10" s="8">
        <f>B25</f>
        <v>17.211769842116201</v>
      </c>
      <c r="I10" s="8">
        <f t="shared" si="0"/>
        <v>17.250107113469536</v>
      </c>
      <c r="J10" s="8">
        <f t="shared" si="2"/>
        <v>3.5787405571057036E-2</v>
      </c>
      <c r="K10" s="9">
        <f>I9-I10</f>
        <v>4.4555240716302649</v>
      </c>
      <c r="L10" s="9">
        <f>K10-K6</f>
        <v>2.2388135557296351</v>
      </c>
      <c r="M10" s="9">
        <f>1-POWER(2,-L10)</f>
        <v>0.78813951359845635</v>
      </c>
      <c r="N10" s="2"/>
      <c r="Q10" s="3" t="s">
        <v>14</v>
      </c>
      <c r="R10" s="4">
        <v>19.148735824340001</v>
      </c>
      <c r="S10" s="5"/>
      <c r="T10" s="1"/>
      <c r="U10" s="5" t="s">
        <v>16</v>
      </c>
      <c r="V10" s="8">
        <f>R23</f>
        <v>17.320390635558901</v>
      </c>
      <c r="W10" s="8">
        <f>R24</f>
        <v>17.1218634408249</v>
      </c>
      <c r="X10" s="8">
        <f>R25</f>
        <v>17.2447774620715</v>
      </c>
      <c r="Y10" s="8">
        <f t="shared" si="1"/>
        <v>17.229010512818434</v>
      </c>
      <c r="Z10" s="8">
        <f t="shared" si="3"/>
        <v>0.1001983496810184</v>
      </c>
      <c r="AA10" s="9">
        <f>Y9-Y10</f>
        <v>3.9993474883035312</v>
      </c>
      <c r="AB10" s="9">
        <f>AA10-AA6</f>
        <v>1.9427217507519607</v>
      </c>
      <c r="AC10" s="9">
        <f>1-POWER(2,-AB10)</f>
        <v>0.73987476845687628</v>
      </c>
    </row>
    <row r="11" spans="1:29" ht="17">
      <c r="A11" s="3" t="s">
        <v>17</v>
      </c>
      <c r="B11" s="10">
        <v>17.287137826741201</v>
      </c>
      <c r="C11" s="5"/>
      <c r="D11" s="1" t="s">
        <v>18</v>
      </c>
      <c r="E11" s="5" t="s">
        <v>9</v>
      </c>
      <c r="F11" s="8">
        <f>B26</f>
        <v>23.662135154969299</v>
      </c>
      <c r="G11" s="8">
        <f>B27</f>
        <v>22.3153895595836</v>
      </c>
      <c r="H11" s="8">
        <f>B28</f>
        <v>22.183321670117401</v>
      </c>
      <c r="I11" s="8">
        <f t="shared" si="0"/>
        <v>22.720282128223431</v>
      </c>
      <c r="J11" s="8">
        <f>STDEV(F11:H11)</f>
        <v>0.81833723173870987</v>
      </c>
      <c r="K11" s="9"/>
      <c r="L11" s="9"/>
      <c r="M11" s="9"/>
      <c r="N11" s="2"/>
      <c r="Q11" s="3" t="s">
        <v>17</v>
      </c>
      <c r="R11" s="10">
        <v>17.350222885062401</v>
      </c>
      <c r="S11" s="5"/>
      <c r="T11" s="1" t="s">
        <v>18</v>
      </c>
      <c r="U11" s="5" t="s">
        <v>9</v>
      </c>
      <c r="V11" s="8">
        <f>R26</f>
        <v>22.165313742532199</v>
      </c>
      <c r="W11" s="8">
        <f>R27</f>
        <v>22.049691122854</v>
      </c>
      <c r="X11" s="8">
        <f>R28</f>
        <v>21.861274111504599</v>
      </c>
      <c r="Y11" s="8">
        <f t="shared" si="1"/>
        <v>22.025426325630264</v>
      </c>
      <c r="Z11" s="8">
        <f>STDEV(V11:X11)</f>
        <v>0.15346533679330132</v>
      </c>
      <c r="AA11" s="9"/>
      <c r="AB11" s="9"/>
      <c r="AC11" s="9"/>
    </row>
    <row r="12" spans="1:29" ht="17">
      <c r="A12" s="3" t="s">
        <v>17</v>
      </c>
      <c r="B12" s="10">
        <v>17.206227522106101</v>
      </c>
      <c r="C12" s="5"/>
      <c r="D12" s="1"/>
      <c r="E12" s="5" t="s">
        <v>10</v>
      </c>
      <c r="F12" s="8">
        <f>B29</f>
        <v>17.347536072316199</v>
      </c>
      <c r="G12" s="8">
        <f>B30</f>
        <v>17.364985913704999</v>
      </c>
      <c r="H12" s="8">
        <f>B31</f>
        <v>17.135673970703401</v>
      </c>
      <c r="I12" s="8">
        <f t="shared" si="0"/>
        <v>17.282731985574866</v>
      </c>
      <c r="J12" s="8">
        <f>STDEV(F12:H12)</f>
        <v>0.12765449089074637</v>
      </c>
      <c r="K12" s="9">
        <f>I11-I12</f>
        <v>5.4375501426485648</v>
      </c>
      <c r="L12" s="9">
        <f>K12-K4</f>
        <v>3.4875320242665993</v>
      </c>
      <c r="M12" s="9">
        <f>1-POWER(2,-L12)</f>
        <v>0.9108444774375466</v>
      </c>
      <c r="N12" s="2"/>
      <c r="Q12" s="3" t="s">
        <v>17</v>
      </c>
      <c r="R12" s="10">
        <v>17.215397159044599</v>
      </c>
      <c r="S12" s="5"/>
      <c r="T12" s="1"/>
      <c r="U12" s="5" t="s">
        <v>10</v>
      </c>
      <c r="V12" s="8">
        <f>R29</f>
        <v>17.464102106531499</v>
      </c>
      <c r="W12" s="8">
        <f>R30</f>
        <v>17.233634834521499</v>
      </c>
      <c r="X12" s="8">
        <f>R31</f>
        <v>17.2979347635426</v>
      </c>
      <c r="Y12" s="8">
        <f t="shared" si="1"/>
        <v>17.331890568198531</v>
      </c>
      <c r="Z12" s="8">
        <f>STDEV(V12:X12)</f>
        <v>0.11892660917266024</v>
      </c>
      <c r="AA12" s="9">
        <f>Y11-Y12</f>
        <v>4.6935357574317322</v>
      </c>
      <c r="AB12" s="9">
        <f>AA12-AA4</f>
        <v>2.8911921417279665</v>
      </c>
      <c r="AC12" s="9">
        <f>1-POWER(2,-AB12)</f>
        <v>0.86520789918225316</v>
      </c>
    </row>
    <row r="13" spans="1:29" ht="17">
      <c r="A13" s="3" t="s">
        <v>17</v>
      </c>
      <c r="B13" s="10">
        <v>17.215072414543101</v>
      </c>
      <c r="C13" s="5"/>
      <c r="D13" s="1" t="s">
        <v>19</v>
      </c>
      <c r="E13" s="5" t="s">
        <v>9</v>
      </c>
      <c r="F13" s="8">
        <f>B32</f>
        <v>23.906962338698701</v>
      </c>
      <c r="G13" s="8">
        <f>B33</f>
        <v>23.292971013190002</v>
      </c>
      <c r="H13" s="8">
        <f>B34</f>
        <v>23.292135757089401</v>
      </c>
      <c r="I13" s="8">
        <f t="shared" si="0"/>
        <v>23.497356369659368</v>
      </c>
      <c r="J13" s="8">
        <f>STDEV(F13:H13)</f>
        <v>0.35472942056964601</v>
      </c>
      <c r="K13" s="9"/>
      <c r="L13" s="9"/>
      <c r="M13" s="9"/>
      <c r="N13" s="2"/>
      <c r="Q13" s="3" t="s">
        <v>17</v>
      </c>
      <c r="R13" s="10">
        <v>17.332659065188398</v>
      </c>
      <c r="S13" s="5"/>
      <c r="T13" s="1" t="s">
        <v>19</v>
      </c>
      <c r="U13" s="5" t="s">
        <v>9</v>
      </c>
      <c r="V13" s="8">
        <f>R32</f>
        <v>23.865264783606701</v>
      </c>
      <c r="W13" s="8">
        <f>R33</f>
        <v>23.472157388306201</v>
      </c>
      <c r="X13" s="8">
        <f>R34</f>
        <v>23.3093391813198</v>
      </c>
      <c r="Y13" s="8">
        <f t="shared" si="1"/>
        <v>23.548920451077567</v>
      </c>
      <c r="Z13" s="8">
        <f>STDEV(V13:X13)</f>
        <v>0.28580193259326309</v>
      </c>
      <c r="AA13" s="9"/>
      <c r="AB13" s="9"/>
      <c r="AC13" s="9"/>
    </row>
    <row r="14" spans="1:29" ht="17">
      <c r="A14" s="3" t="s">
        <v>20</v>
      </c>
      <c r="B14" s="4">
        <v>21.083163576224301</v>
      </c>
      <c r="C14" s="5"/>
      <c r="D14" s="1"/>
      <c r="E14" s="5" t="s">
        <v>10</v>
      </c>
      <c r="F14" s="8">
        <f>B35</f>
        <v>17.662617693937602</v>
      </c>
      <c r="G14" s="8">
        <f>B36</f>
        <v>17.7726683701631</v>
      </c>
      <c r="H14" s="8">
        <f>B37</f>
        <v>17.578018341218399</v>
      </c>
      <c r="I14" s="8">
        <f t="shared" si="0"/>
        <v>17.671101468439701</v>
      </c>
      <c r="J14" s="8">
        <f>STDEV(F14:H14)</f>
        <v>9.7601942933504132E-2</v>
      </c>
      <c r="K14" s="9">
        <f>I13-I14</f>
        <v>5.8262549012196665</v>
      </c>
      <c r="L14" s="9">
        <f>K14-K4</f>
        <v>3.8762367828377009</v>
      </c>
      <c r="M14" s="9">
        <f>1-POWER(2,-L14)</f>
        <v>0.93190167056648965</v>
      </c>
      <c r="N14" s="2"/>
      <c r="Q14" s="3" t="s">
        <v>20</v>
      </c>
      <c r="R14" s="4">
        <v>20.643874648841699</v>
      </c>
      <c r="S14" s="5"/>
      <c r="T14" s="1"/>
      <c r="U14" s="5" t="s">
        <v>10</v>
      </c>
      <c r="V14" s="8">
        <f>R35</f>
        <v>17.829029945826498</v>
      </c>
      <c r="W14" s="8">
        <f>R36</f>
        <v>17.714996263850001</v>
      </c>
      <c r="X14" s="8">
        <f>R37</f>
        <v>17.608480967618899</v>
      </c>
      <c r="Y14" s="8">
        <f t="shared" si="1"/>
        <v>17.7175023924318</v>
      </c>
      <c r="Z14" s="8">
        <f>STDEV(V14:X14)</f>
        <v>0.11029584515046527</v>
      </c>
      <c r="AA14" s="9">
        <f>Y13-Y14</f>
        <v>5.8314180586457667</v>
      </c>
      <c r="AB14" s="9">
        <f>AA14-AA4</f>
        <v>4.0290744429420009</v>
      </c>
      <c r="AC14" s="9">
        <f>1-POWER(2,-AB14)</f>
        <v>0.9387469472750154</v>
      </c>
    </row>
    <row r="15" spans="1:29" ht="17">
      <c r="A15" s="3" t="s">
        <v>20</v>
      </c>
      <c r="B15" s="4">
        <v>20.437563931132999</v>
      </c>
      <c r="C15" s="5"/>
      <c r="D15" s="5"/>
      <c r="E15" s="5"/>
      <c r="F15" s="11"/>
      <c r="G15" s="5"/>
      <c r="H15" s="5"/>
      <c r="I15" s="5"/>
      <c r="J15" s="5"/>
      <c r="K15" s="5"/>
      <c r="L15" s="5"/>
      <c r="M15" s="5"/>
      <c r="N15" s="2"/>
      <c r="Q15" s="3" t="s">
        <v>20</v>
      </c>
      <c r="R15" s="4">
        <v>20.239796452261299</v>
      </c>
      <c r="S15" s="5"/>
      <c r="T15" s="5"/>
      <c r="U15" s="5"/>
      <c r="V15" s="11"/>
      <c r="W15" s="5"/>
      <c r="X15" s="5"/>
      <c r="Y15" s="5"/>
      <c r="Z15" s="5"/>
      <c r="AA15" s="5"/>
      <c r="AB15" s="5"/>
      <c r="AC15" s="5"/>
    </row>
    <row r="16" spans="1:29" ht="17">
      <c r="A16" s="3" t="s">
        <v>20</v>
      </c>
      <c r="B16" s="4">
        <v>20.436898211979901</v>
      </c>
      <c r="C16" s="5"/>
      <c r="D16" s="2"/>
      <c r="E16" s="5"/>
      <c r="F16" s="11"/>
      <c r="G16" s="5"/>
      <c r="H16" s="5"/>
      <c r="I16" s="5"/>
      <c r="J16" s="5"/>
      <c r="K16" s="5"/>
      <c r="L16" s="5"/>
      <c r="M16" s="5"/>
      <c r="N16" s="2"/>
      <c r="Q16" s="3" t="s">
        <v>20</v>
      </c>
      <c r="R16" s="4">
        <v>20.1363202628519</v>
      </c>
      <c r="S16" s="5"/>
      <c r="T16" s="2"/>
      <c r="U16" s="5"/>
      <c r="V16" s="11"/>
      <c r="W16" s="5"/>
      <c r="X16" s="5"/>
      <c r="Y16" s="5"/>
      <c r="Z16" s="5"/>
      <c r="AA16" s="5"/>
      <c r="AB16" s="5"/>
      <c r="AC16" s="5"/>
    </row>
    <row r="17" spans="1:29" ht="17">
      <c r="A17" s="3" t="s">
        <v>21</v>
      </c>
      <c r="B17" s="10">
        <v>17.393118788100999</v>
      </c>
      <c r="C17" s="5"/>
      <c r="D17" s="2"/>
      <c r="E17" s="12"/>
      <c r="F17" s="12"/>
      <c r="G17" s="12"/>
      <c r="H17" s="12"/>
      <c r="I17" s="13"/>
      <c r="J17" s="13"/>
      <c r="K17" s="5"/>
      <c r="L17" s="5"/>
      <c r="M17" s="5"/>
      <c r="N17" s="2"/>
      <c r="Q17" s="3" t="s">
        <v>21</v>
      </c>
      <c r="R17" s="10">
        <v>17.255332011910301</v>
      </c>
      <c r="S17" s="5"/>
      <c r="T17" s="2"/>
      <c r="U17" s="12"/>
      <c r="V17" s="12"/>
      <c r="W17" s="12"/>
      <c r="X17" s="12"/>
      <c r="Y17" s="13"/>
      <c r="Z17" s="13"/>
      <c r="AA17" s="5"/>
      <c r="AB17" s="5"/>
      <c r="AC17" s="5"/>
    </row>
    <row r="18" spans="1:29" ht="17">
      <c r="A18" s="3" t="s">
        <v>21</v>
      </c>
      <c r="B18" s="10">
        <v>17.1609704384914</v>
      </c>
      <c r="C18" s="5"/>
      <c r="D18" s="2"/>
      <c r="E18" s="13" t="s">
        <v>22</v>
      </c>
      <c r="F18" s="12" t="s">
        <v>23</v>
      </c>
      <c r="G18" s="12"/>
      <c r="H18" s="12"/>
      <c r="I18" s="14"/>
      <c r="J18" s="12"/>
      <c r="K18" s="5"/>
      <c r="L18" s="15"/>
      <c r="M18" s="15"/>
      <c r="N18" s="15"/>
      <c r="Q18" s="3" t="s">
        <v>21</v>
      </c>
      <c r="R18" s="10">
        <v>17.149684735161198</v>
      </c>
      <c r="S18" s="5"/>
      <c r="T18" s="2"/>
      <c r="U18" s="13" t="s">
        <v>22</v>
      </c>
      <c r="V18" s="12" t="s">
        <v>23</v>
      </c>
      <c r="W18" s="12"/>
      <c r="X18" s="12"/>
      <c r="Y18" s="14"/>
      <c r="Z18" s="12"/>
      <c r="AA18" s="5"/>
      <c r="AB18" s="15"/>
      <c r="AC18" s="15"/>
    </row>
    <row r="19" spans="1:29" ht="17">
      <c r="A19" s="3" t="s">
        <v>21</v>
      </c>
      <c r="B19" s="10">
        <v>17.2112648075463</v>
      </c>
      <c r="C19" s="5"/>
      <c r="D19" s="2"/>
      <c r="E19" s="16">
        <v>0</v>
      </c>
      <c r="F19" s="17">
        <f>M4</f>
        <v>0</v>
      </c>
      <c r="G19" s="17"/>
      <c r="H19" s="18"/>
      <c r="I19" s="19"/>
      <c r="J19" s="12"/>
      <c r="K19" s="20"/>
      <c r="L19" s="21"/>
      <c r="M19" s="21"/>
      <c r="N19" s="21"/>
      <c r="Q19" s="3" t="s">
        <v>21</v>
      </c>
      <c r="R19" s="10">
        <v>17.362840232744801</v>
      </c>
      <c r="S19" s="5"/>
      <c r="T19" s="2"/>
      <c r="U19" s="16">
        <v>0</v>
      </c>
      <c r="V19" s="17">
        <f>AC4</f>
        <v>0</v>
      </c>
      <c r="W19" s="17"/>
      <c r="X19" s="18"/>
      <c r="Y19" s="19"/>
      <c r="Z19" s="12"/>
      <c r="AA19" s="20"/>
      <c r="AB19" s="21"/>
      <c r="AC19" s="21"/>
    </row>
    <row r="20" spans="1:29" ht="17">
      <c r="A20" s="3" t="s">
        <v>24</v>
      </c>
      <c r="B20" s="4">
        <v>22.287125031512801</v>
      </c>
      <c r="C20" s="5"/>
      <c r="D20" s="2"/>
      <c r="E20" s="16">
        <v>1</v>
      </c>
      <c r="F20" s="17">
        <f>M6</f>
        <v>0.16877692907525255</v>
      </c>
      <c r="G20" s="17"/>
      <c r="H20" s="18"/>
      <c r="I20" s="19"/>
      <c r="J20" s="12"/>
      <c r="K20" s="20"/>
      <c r="L20" s="21"/>
      <c r="M20" s="21"/>
      <c r="N20" s="21"/>
      <c r="Q20" s="3" t="s">
        <v>24</v>
      </c>
      <c r="R20" s="4">
        <v>21.462093731569599</v>
      </c>
      <c r="S20" s="5"/>
      <c r="T20" s="2"/>
      <c r="U20" s="16">
        <v>1</v>
      </c>
      <c r="V20" s="17">
        <f>AC6</f>
        <v>0.1615957831813466</v>
      </c>
      <c r="W20" s="17"/>
      <c r="X20" s="18"/>
      <c r="Y20" s="19"/>
      <c r="Z20" s="12"/>
      <c r="AA20" s="20"/>
      <c r="AB20" s="21"/>
      <c r="AC20" s="21"/>
    </row>
    <row r="21" spans="1:29" ht="17">
      <c r="A21" s="3" t="s">
        <v>24</v>
      </c>
      <c r="B21" s="4">
        <v>21.2970526057398</v>
      </c>
      <c r="C21" s="5"/>
      <c r="D21" s="2"/>
      <c r="E21" s="16">
        <v>2</v>
      </c>
      <c r="F21" s="17">
        <f>M8</f>
        <v>0.63331981202008247</v>
      </c>
      <c r="G21" s="17"/>
      <c r="H21" s="18"/>
      <c r="I21" s="19"/>
      <c r="J21" s="12"/>
      <c r="K21" s="20"/>
      <c r="L21" s="21"/>
      <c r="M21" s="21"/>
      <c r="N21" s="21"/>
      <c r="Q21" s="3" t="s">
        <v>24</v>
      </c>
      <c r="R21" s="4">
        <v>21.163560984293898</v>
      </c>
      <c r="S21" s="5"/>
      <c r="T21" s="2"/>
      <c r="U21" s="16">
        <v>2</v>
      </c>
      <c r="V21" s="17">
        <f>AC8</f>
        <v>0.58868978104425129</v>
      </c>
      <c r="W21" s="17"/>
      <c r="X21" s="18"/>
      <c r="Y21" s="19"/>
      <c r="Z21" s="12"/>
      <c r="AA21" s="20"/>
      <c r="AB21" s="21"/>
      <c r="AC21" s="21"/>
    </row>
    <row r="22" spans="1:29" ht="17">
      <c r="A22" s="3" t="s">
        <v>24</v>
      </c>
      <c r="B22" s="4">
        <v>21.532715918046801</v>
      </c>
      <c r="C22" s="5"/>
      <c r="D22" s="2"/>
      <c r="E22" s="16">
        <v>3</v>
      </c>
      <c r="F22" s="17">
        <f>M10</f>
        <v>0.78813951359845635</v>
      </c>
      <c r="G22" s="17"/>
      <c r="H22" s="18"/>
      <c r="I22" s="19"/>
      <c r="J22" s="12"/>
      <c r="K22" s="20"/>
      <c r="L22" s="21"/>
      <c r="M22" s="21"/>
      <c r="N22" s="21"/>
      <c r="Q22" s="3" t="s">
        <v>24</v>
      </c>
      <c r="R22" s="4">
        <v>21.059419287502401</v>
      </c>
      <c r="S22" s="5"/>
      <c r="T22" s="2"/>
      <c r="U22" s="16">
        <v>3</v>
      </c>
      <c r="V22" s="17">
        <f>AC10</f>
        <v>0.73987476845687628</v>
      </c>
      <c r="W22" s="17"/>
      <c r="X22" s="18"/>
      <c r="Y22" s="19"/>
      <c r="Z22" s="12"/>
      <c r="AA22" s="20"/>
      <c r="AB22" s="21"/>
      <c r="AC22" s="21"/>
    </row>
    <row r="23" spans="1:29" ht="17">
      <c r="A23" s="3" t="s">
        <v>25</v>
      </c>
      <c r="B23" s="10">
        <v>17.2826334666306</v>
      </c>
      <c r="C23" s="5"/>
      <c r="D23" s="2"/>
      <c r="E23" s="16">
        <v>4</v>
      </c>
      <c r="F23" s="17">
        <f>M12</f>
        <v>0.9108444774375466</v>
      </c>
      <c r="G23" s="17"/>
      <c r="H23" s="18"/>
      <c r="I23" s="19"/>
      <c r="J23" s="12"/>
      <c r="K23" s="20"/>
      <c r="L23" s="21"/>
      <c r="M23" s="21"/>
      <c r="N23" s="21"/>
      <c r="Q23" s="3" t="s">
        <v>25</v>
      </c>
      <c r="R23" s="10">
        <v>17.320390635558901</v>
      </c>
      <c r="S23" s="5"/>
      <c r="T23" s="2"/>
      <c r="U23" s="16">
        <v>4</v>
      </c>
      <c r="V23" s="17">
        <f>AC12</f>
        <v>0.86520789918225316</v>
      </c>
      <c r="W23" s="17"/>
      <c r="X23" s="18"/>
      <c r="Y23" s="19"/>
      <c r="Z23" s="12"/>
      <c r="AA23" s="20"/>
      <c r="AB23" s="21"/>
      <c r="AC23" s="21"/>
    </row>
    <row r="24" spans="1:29" ht="17">
      <c r="A24" s="3" t="s">
        <v>25</v>
      </c>
      <c r="B24" s="10">
        <v>17.2559180316618</v>
      </c>
      <c r="C24" s="5"/>
      <c r="D24" s="5"/>
      <c r="E24" s="22">
        <v>6</v>
      </c>
      <c r="F24" s="17">
        <f>M14</f>
        <v>0.93190167056648965</v>
      </c>
      <c r="G24" s="17"/>
      <c r="H24" s="23"/>
      <c r="I24" s="24"/>
      <c r="J24" s="12"/>
      <c r="K24" s="20"/>
      <c r="L24" s="21"/>
      <c r="M24" s="21"/>
      <c r="N24" s="21"/>
      <c r="Q24" s="3" t="s">
        <v>25</v>
      </c>
      <c r="R24" s="10">
        <v>17.1218634408249</v>
      </c>
      <c r="S24" s="5"/>
      <c r="T24" s="5"/>
      <c r="U24" s="22">
        <v>6</v>
      </c>
      <c r="V24" s="17">
        <f>AC14</f>
        <v>0.9387469472750154</v>
      </c>
      <c r="W24" s="17"/>
      <c r="X24" s="23"/>
      <c r="Y24" s="24"/>
      <c r="Z24" s="12"/>
      <c r="AA24" s="20"/>
      <c r="AB24" s="21"/>
      <c r="AC24" s="21"/>
    </row>
    <row r="25" spans="1:29" ht="17">
      <c r="A25" s="3" t="s">
        <v>25</v>
      </c>
      <c r="B25" s="10">
        <v>17.211769842116201</v>
      </c>
      <c r="C25" s="5"/>
      <c r="D25" s="5"/>
      <c r="E25" s="13"/>
      <c r="F25" s="12"/>
      <c r="G25" s="12"/>
      <c r="H25" s="12"/>
      <c r="I25" s="13"/>
      <c r="J25" s="13"/>
      <c r="K25" s="5"/>
      <c r="L25" s="5"/>
      <c r="M25" s="5"/>
      <c r="N25" s="2"/>
      <c r="Q25" s="3" t="s">
        <v>25</v>
      </c>
      <c r="R25" s="10">
        <v>17.2447774620715</v>
      </c>
      <c r="S25" s="5"/>
      <c r="T25" s="5"/>
      <c r="U25" s="13"/>
      <c r="V25" s="12"/>
      <c r="W25" s="12"/>
      <c r="X25" s="12"/>
      <c r="Y25" s="13"/>
      <c r="Z25" s="13"/>
      <c r="AA25" s="5"/>
      <c r="AB25" s="5"/>
      <c r="AC25" s="5"/>
    </row>
    <row r="26" spans="1:29" ht="17">
      <c r="A26" s="3" t="s">
        <v>26</v>
      </c>
      <c r="B26" s="4">
        <v>23.662135154969299</v>
      </c>
      <c r="C26" s="5"/>
      <c r="D26" s="5"/>
      <c r="E26" s="5"/>
      <c r="F26" s="9"/>
      <c r="G26" s="5"/>
      <c r="H26" s="5"/>
      <c r="I26" s="5"/>
      <c r="J26" s="5"/>
      <c r="K26" s="5"/>
      <c r="L26" s="5"/>
      <c r="M26" s="5"/>
      <c r="N26" s="2"/>
      <c r="Q26" s="3" t="s">
        <v>26</v>
      </c>
      <c r="R26" s="4">
        <v>22.165313742532199</v>
      </c>
      <c r="S26" s="5"/>
      <c r="T26" s="5"/>
      <c r="U26" s="5"/>
      <c r="V26" s="9"/>
      <c r="W26" s="5"/>
      <c r="X26" s="5"/>
      <c r="Y26" s="5"/>
      <c r="Z26" s="5"/>
      <c r="AA26" s="5"/>
      <c r="AB26" s="5"/>
      <c r="AC26" s="5"/>
    </row>
    <row r="27" spans="1:29" ht="17">
      <c r="A27" s="3" t="s">
        <v>26</v>
      </c>
      <c r="B27" s="4">
        <v>22.3153895595836</v>
      </c>
      <c r="C27" s="5"/>
      <c r="D27" s="5"/>
      <c r="E27" s="5"/>
      <c r="F27" s="2"/>
      <c r="G27" s="2"/>
      <c r="H27" s="2"/>
      <c r="I27" s="5"/>
      <c r="J27" s="5"/>
      <c r="K27" s="5"/>
      <c r="L27" s="5"/>
      <c r="M27" s="5"/>
      <c r="N27" s="2"/>
      <c r="Q27" s="3" t="s">
        <v>26</v>
      </c>
      <c r="R27" s="4">
        <v>22.049691122854</v>
      </c>
      <c r="S27" s="5"/>
      <c r="T27" s="5"/>
      <c r="U27" s="5"/>
      <c r="V27" s="2"/>
      <c r="W27" s="2"/>
      <c r="X27" s="2"/>
      <c r="Y27" s="5"/>
      <c r="Z27" s="5"/>
      <c r="AA27" s="5"/>
      <c r="AB27" s="5"/>
      <c r="AC27" s="5"/>
    </row>
    <row r="28" spans="1:29" ht="17">
      <c r="A28" s="3" t="s">
        <v>26</v>
      </c>
      <c r="B28" s="4">
        <v>22.183321670117401</v>
      </c>
      <c r="C28" s="5"/>
      <c r="D28" s="5"/>
      <c r="E28" s="5"/>
      <c r="F28" s="9"/>
      <c r="G28" s="5"/>
      <c r="H28" s="5"/>
      <c r="I28" s="5"/>
      <c r="J28" s="5"/>
      <c r="K28" s="5"/>
      <c r="L28" s="5"/>
      <c r="M28" s="5"/>
      <c r="N28" s="2"/>
      <c r="Q28" s="3" t="s">
        <v>26</v>
      </c>
      <c r="R28" s="4">
        <v>21.861274111504599</v>
      </c>
      <c r="S28" s="5"/>
      <c r="T28" s="5"/>
      <c r="U28" s="5"/>
      <c r="V28" s="9"/>
      <c r="W28" s="5"/>
      <c r="X28" s="5"/>
      <c r="Y28" s="5"/>
      <c r="Z28" s="5"/>
      <c r="AA28" s="5"/>
      <c r="AB28" s="5"/>
      <c r="AC28" s="5"/>
    </row>
    <row r="29" spans="1:29" ht="17">
      <c r="A29" s="3" t="s">
        <v>27</v>
      </c>
      <c r="B29" s="10">
        <v>17.347536072316199</v>
      </c>
      <c r="C29" s="5"/>
      <c r="D29" s="5"/>
      <c r="E29" s="5"/>
      <c r="F29" s="2"/>
      <c r="G29" s="2"/>
      <c r="H29" s="2"/>
      <c r="I29" s="5"/>
      <c r="J29" s="5"/>
      <c r="K29" s="5"/>
      <c r="L29" s="5"/>
      <c r="M29" s="5"/>
      <c r="N29" s="2"/>
      <c r="Q29" s="3" t="s">
        <v>27</v>
      </c>
      <c r="R29" s="10">
        <v>17.464102106531499</v>
      </c>
      <c r="S29" s="5"/>
      <c r="T29" s="5"/>
      <c r="U29" s="5"/>
      <c r="V29" s="2"/>
      <c r="W29" s="2"/>
      <c r="X29" s="2"/>
      <c r="Y29" s="5"/>
      <c r="Z29" s="5"/>
      <c r="AA29" s="5"/>
      <c r="AB29" s="5"/>
      <c r="AC29" s="5"/>
    </row>
    <row r="30" spans="1:29" ht="17">
      <c r="A30" s="3" t="s">
        <v>27</v>
      </c>
      <c r="B30" s="10">
        <v>17.364985913704999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2"/>
      <c r="Q30" s="3" t="s">
        <v>27</v>
      </c>
      <c r="R30" s="10">
        <v>17.233634834521499</v>
      </c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</row>
    <row r="31" spans="1:29" ht="17">
      <c r="A31" s="3" t="s">
        <v>27</v>
      </c>
      <c r="B31" s="10">
        <v>17.135673970703401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2"/>
      <c r="Q31" s="3" t="s">
        <v>27</v>
      </c>
      <c r="R31" s="10">
        <v>17.2979347635426</v>
      </c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</row>
    <row r="32" spans="1:29" ht="17">
      <c r="A32" s="3" t="s">
        <v>28</v>
      </c>
      <c r="B32" s="4">
        <v>23.906962338698701</v>
      </c>
      <c r="C32" s="5"/>
      <c r="D32" s="5"/>
      <c r="E32" s="5"/>
      <c r="F32" s="11"/>
      <c r="G32" s="5"/>
      <c r="H32" s="5"/>
      <c r="I32" s="5"/>
      <c r="J32" s="5"/>
      <c r="K32" s="5"/>
      <c r="L32" s="5"/>
      <c r="M32" s="5"/>
      <c r="N32" s="2"/>
      <c r="Q32" s="3" t="s">
        <v>28</v>
      </c>
      <c r="R32" s="4">
        <v>23.865264783606701</v>
      </c>
      <c r="S32" s="5"/>
      <c r="T32" s="5"/>
      <c r="U32" s="5"/>
      <c r="V32" s="11"/>
      <c r="W32" s="5"/>
      <c r="X32" s="5"/>
      <c r="Y32" s="5"/>
      <c r="Z32" s="5"/>
      <c r="AA32" s="5"/>
      <c r="AB32" s="5"/>
      <c r="AC32" s="5"/>
    </row>
    <row r="33" spans="1:29" ht="17">
      <c r="A33" s="3" t="s">
        <v>28</v>
      </c>
      <c r="B33" s="4">
        <v>23.292971013190002</v>
      </c>
      <c r="C33" s="5"/>
      <c r="D33" s="5"/>
      <c r="E33" s="5"/>
      <c r="F33" s="11"/>
      <c r="G33" s="5"/>
      <c r="H33" s="5"/>
      <c r="I33" s="5"/>
      <c r="J33" s="5"/>
      <c r="K33" s="5"/>
      <c r="L33" s="5"/>
      <c r="M33" s="5"/>
      <c r="N33" s="2"/>
      <c r="Q33" s="3" t="s">
        <v>28</v>
      </c>
      <c r="R33" s="4">
        <v>23.472157388306201</v>
      </c>
      <c r="S33" s="5"/>
      <c r="T33" s="5"/>
      <c r="U33" s="5"/>
      <c r="V33" s="11"/>
      <c r="W33" s="5"/>
      <c r="X33" s="5"/>
      <c r="Y33" s="5"/>
      <c r="Z33" s="5"/>
      <c r="AA33" s="5"/>
      <c r="AB33" s="5"/>
      <c r="AC33" s="5"/>
    </row>
    <row r="34" spans="1:29" ht="17">
      <c r="A34" s="3" t="s">
        <v>28</v>
      </c>
      <c r="B34" s="4">
        <v>23.292135757089401</v>
      </c>
      <c r="C34" s="5"/>
      <c r="D34" s="2"/>
      <c r="E34" s="2"/>
      <c r="F34" s="2"/>
      <c r="G34" s="2"/>
      <c r="H34" s="2"/>
      <c r="I34" s="5"/>
      <c r="J34" s="5"/>
      <c r="K34" s="5"/>
      <c r="L34" s="5"/>
      <c r="M34" s="5"/>
      <c r="N34" s="2"/>
      <c r="Q34" s="3" t="s">
        <v>28</v>
      </c>
      <c r="R34" s="4">
        <v>23.3093391813198</v>
      </c>
      <c r="S34" s="5"/>
      <c r="T34" s="2"/>
      <c r="U34" s="2"/>
      <c r="V34" s="2"/>
      <c r="W34" s="2"/>
      <c r="X34" s="2"/>
      <c r="Y34" s="5"/>
      <c r="Z34" s="5"/>
      <c r="AA34" s="5"/>
      <c r="AB34" s="5"/>
      <c r="AC34" s="5"/>
    </row>
    <row r="35" spans="1:29" ht="17">
      <c r="A35" s="3" t="s">
        <v>29</v>
      </c>
      <c r="B35" s="10">
        <v>17.662617693937602</v>
      </c>
      <c r="C35" s="5"/>
      <c r="D35" s="2"/>
      <c r="E35" s="2"/>
      <c r="F35" s="2"/>
      <c r="G35" s="2"/>
      <c r="H35" s="2"/>
      <c r="I35" s="5"/>
      <c r="J35" s="5"/>
      <c r="K35" s="5"/>
      <c r="L35" s="5"/>
      <c r="M35" s="5"/>
      <c r="N35" s="2"/>
      <c r="Q35" s="3" t="s">
        <v>29</v>
      </c>
      <c r="R35" s="10">
        <v>17.829029945826498</v>
      </c>
      <c r="S35" s="5"/>
      <c r="T35" s="2"/>
      <c r="U35" s="2"/>
      <c r="V35" s="2"/>
      <c r="W35" s="2"/>
      <c r="X35" s="2"/>
      <c r="Y35" s="5"/>
      <c r="Z35" s="5"/>
      <c r="AA35" s="5"/>
      <c r="AB35" s="5"/>
      <c r="AC35" s="5"/>
    </row>
    <row r="36" spans="1:29" ht="17">
      <c r="A36" s="3" t="s">
        <v>29</v>
      </c>
      <c r="B36" s="10">
        <v>17.7726683701631</v>
      </c>
      <c r="C36" s="5"/>
      <c r="D36" s="2"/>
      <c r="E36" s="2"/>
      <c r="F36" s="2"/>
      <c r="G36" s="2"/>
      <c r="H36" s="2"/>
      <c r="I36" s="5"/>
      <c r="J36" s="5"/>
      <c r="K36" s="5"/>
      <c r="L36" s="5"/>
      <c r="M36" s="5"/>
      <c r="N36" s="2"/>
      <c r="Q36" s="3" t="s">
        <v>29</v>
      </c>
      <c r="R36" s="10">
        <v>17.714996263850001</v>
      </c>
      <c r="S36" s="5"/>
      <c r="T36" s="2"/>
      <c r="U36" s="2"/>
      <c r="V36" s="2"/>
      <c r="W36" s="2"/>
      <c r="X36" s="2"/>
      <c r="Y36" s="5"/>
      <c r="Z36" s="5"/>
      <c r="AA36" s="5"/>
      <c r="AB36" s="5"/>
      <c r="AC36" s="5"/>
    </row>
    <row r="37" spans="1:29" ht="17">
      <c r="A37" s="3" t="s">
        <v>29</v>
      </c>
      <c r="B37" s="10">
        <v>17.578018341218399</v>
      </c>
      <c r="C37" s="5"/>
      <c r="D37" s="2"/>
      <c r="E37" s="2"/>
      <c r="F37" s="2"/>
      <c r="G37" s="2"/>
      <c r="H37" s="2"/>
      <c r="I37" s="5"/>
      <c r="J37" s="5"/>
      <c r="K37" s="5"/>
      <c r="L37" s="5"/>
      <c r="M37" s="5"/>
      <c r="N37" s="2"/>
      <c r="Q37" s="3" t="s">
        <v>29</v>
      </c>
      <c r="R37" s="10">
        <v>17.608480967618899</v>
      </c>
      <c r="S37" s="5"/>
      <c r="T37" s="2"/>
      <c r="U37" s="2"/>
      <c r="V37" s="2"/>
      <c r="W37" s="2"/>
      <c r="X37" s="2"/>
      <c r="Y37" s="5"/>
      <c r="Z37" s="5"/>
      <c r="AA37" s="5"/>
      <c r="AB37" s="5"/>
      <c r="AC37" s="5"/>
    </row>
    <row r="38" spans="1:29">
      <c r="A38" s="2"/>
      <c r="B38" s="2"/>
      <c r="C38" s="2"/>
      <c r="D38" s="2"/>
      <c r="E38" s="5"/>
      <c r="F38" s="11"/>
      <c r="G38" s="5"/>
      <c r="H38" s="5"/>
      <c r="I38" s="2"/>
      <c r="J38" s="2"/>
      <c r="K38" s="2"/>
      <c r="L38" s="2"/>
      <c r="M38" s="2"/>
      <c r="N38" s="2"/>
      <c r="Q38" s="2"/>
      <c r="R38" s="2"/>
      <c r="S38" s="2"/>
      <c r="T38" s="2"/>
      <c r="U38" s="5"/>
      <c r="V38" s="11"/>
      <c r="W38" s="5"/>
      <c r="X38" s="5"/>
      <c r="Y38" s="2"/>
      <c r="Z38" s="2"/>
      <c r="AA38" s="2"/>
      <c r="AB38" s="2"/>
      <c r="AC38" s="2"/>
    </row>
    <row r="39" spans="1:29">
      <c r="A39" s="2"/>
      <c r="B39" s="2"/>
      <c r="C39" s="2"/>
      <c r="D39" s="2"/>
      <c r="E39" s="5"/>
      <c r="F39" s="15"/>
      <c r="G39" s="15"/>
      <c r="H39" s="15"/>
      <c r="I39" s="2"/>
      <c r="J39" s="2"/>
      <c r="K39" s="2"/>
      <c r="L39" s="2"/>
      <c r="M39" s="2"/>
      <c r="N39" s="2"/>
    </row>
  </sheetData>
  <mergeCells count="2">
    <mergeCell ref="F1:H1"/>
    <mergeCell ref="V1:X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6E67E-F292-BE48-8CA6-ACA14CEC923C}">
  <dimension ref="A1:AC38"/>
  <sheetViews>
    <sheetView zoomScale="70" zoomScaleNormal="70" workbookViewId="0">
      <selection activeCell="O5" sqref="O5"/>
    </sheetView>
  </sheetViews>
  <sheetFormatPr baseColWidth="10" defaultRowHeight="16"/>
  <cols>
    <col min="1" max="1" width="12.5" customWidth="1"/>
    <col min="17" max="17" width="12.33203125" customWidth="1"/>
  </cols>
  <sheetData>
    <row r="1" spans="1:29" ht="41" customHeight="1">
      <c r="A1" s="27" t="s">
        <v>30</v>
      </c>
      <c r="B1" s="28" t="s">
        <v>32</v>
      </c>
      <c r="C1" s="1"/>
      <c r="D1" s="1"/>
      <c r="E1" s="1"/>
      <c r="F1" s="29" t="s">
        <v>0</v>
      </c>
      <c r="G1" s="29"/>
      <c r="H1" s="29"/>
      <c r="I1" s="1"/>
      <c r="J1" s="1"/>
      <c r="K1" s="1"/>
      <c r="L1" s="1"/>
      <c r="M1" s="1"/>
      <c r="Q1" s="27" t="s">
        <v>31</v>
      </c>
      <c r="R1" s="28" t="s">
        <v>32</v>
      </c>
      <c r="S1" s="1"/>
      <c r="T1" s="1"/>
      <c r="U1" s="1"/>
      <c r="V1" s="29" t="s">
        <v>0</v>
      </c>
      <c r="W1" s="29"/>
      <c r="X1" s="29"/>
      <c r="Y1" s="1"/>
      <c r="Z1" s="1"/>
      <c r="AA1" s="1"/>
      <c r="AB1" s="1"/>
      <c r="AC1" s="1"/>
    </row>
    <row r="2" spans="1:29" ht="17">
      <c r="A2" s="3" t="s">
        <v>1</v>
      </c>
      <c r="B2" s="25">
        <v>19.7208641092659</v>
      </c>
      <c r="C2" s="5"/>
      <c r="D2" s="1"/>
      <c r="E2" s="6" t="s">
        <v>2</v>
      </c>
      <c r="F2" s="6">
        <v>1</v>
      </c>
      <c r="G2" s="6">
        <v>2</v>
      </c>
      <c r="H2" s="6">
        <v>3</v>
      </c>
      <c r="I2" s="6" t="s">
        <v>3</v>
      </c>
      <c r="J2" s="6" t="s">
        <v>4</v>
      </c>
      <c r="K2" s="6" t="s">
        <v>5</v>
      </c>
      <c r="L2" s="6" t="s">
        <v>6</v>
      </c>
      <c r="M2" s="7" t="s">
        <v>7</v>
      </c>
      <c r="Q2" s="3" t="s">
        <v>1</v>
      </c>
      <c r="R2" s="25">
        <v>19.7876785152453</v>
      </c>
      <c r="S2" s="5"/>
      <c r="T2" s="1"/>
      <c r="U2" s="6" t="s">
        <v>2</v>
      </c>
      <c r="V2" s="6">
        <v>1</v>
      </c>
      <c r="W2" s="6">
        <v>2</v>
      </c>
      <c r="X2" s="6">
        <v>3</v>
      </c>
      <c r="Y2" s="6" t="s">
        <v>3</v>
      </c>
      <c r="Z2" s="6" t="s">
        <v>4</v>
      </c>
      <c r="AA2" s="6" t="s">
        <v>5</v>
      </c>
      <c r="AB2" s="6" t="s">
        <v>6</v>
      </c>
      <c r="AC2" s="7" t="s">
        <v>7</v>
      </c>
    </row>
    <row r="3" spans="1:29" ht="17">
      <c r="A3" s="3" t="s">
        <v>1</v>
      </c>
      <c r="B3" s="25">
        <v>20.002250045589701</v>
      </c>
      <c r="C3" s="5"/>
      <c r="D3" s="1" t="s">
        <v>8</v>
      </c>
      <c r="E3" s="5" t="s">
        <v>9</v>
      </c>
      <c r="F3" s="8">
        <f>B2</f>
        <v>19.7208641092659</v>
      </c>
      <c r="G3" s="8">
        <f>B3</f>
        <v>20.002250045589701</v>
      </c>
      <c r="H3" s="8">
        <f>B4</f>
        <v>19.9154912067923</v>
      </c>
      <c r="I3" s="8">
        <f t="shared" ref="I3:I14" si="0">AVERAGE(F3:H3)</f>
        <v>19.879535120549303</v>
      </c>
      <c r="J3" s="8">
        <f>STDEV(F3:H3)</f>
        <v>0.14409768004253595</v>
      </c>
      <c r="K3" s="5"/>
      <c r="L3" s="5"/>
      <c r="M3" s="5"/>
      <c r="Q3" s="3" t="s">
        <v>1</v>
      </c>
      <c r="R3" s="25">
        <v>19.353876659544099</v>
      </c>
      <c r="S3" s="5"/>
      <c r="T3" s="1" t="s">
        <v>8</v>
      </c>
      <c r="U3" s="5" t="s">
        <v>9</v>
      </c>
      <c r="V3" s="8">
        <f>R2</f>
        <v>19.7876785152453</v>
      </c>
      <c r="W3" s="8">
        <f>R3</f>
        <v>19.353876659544099</v>
      </c>
      <c r="X3" s="8">
        <f>R4</f>
        <v>19.166923993056301</v>
      </c>
      <c r="Y3" s="8">
        <f t="shared" ref="Y3:Y14" si="1">AVERAGE(V3:X3)</f>
        <v>19.436159722615233</v>
      </c>
      <c r="Z3" s="8">
        <f>STDEV(V3:X3)</f>
        <v>0.31845238428342698</v>
      </c>
      <c r="AA3" s="5"/>
      <c r="AB3" s="5"/>
      <c r="AC3" s="5"/>
    </row>
    <row r="4" spans="1:29" ht="17">
      <c r="A4" s="3" t="s">
        <v>1</v>
      </c>
      <c r="B4" s="25">
        <v>19.9154912067923</v>
      </c>
      <c r="C4" s="5"/>
      <c r="D4" s="1"/>
      <c r="E4" s="5" t="s">
        <v>10</v>
      </c>
      <c r="F4" s="8">
        <f>B5</f>
        <v>18.2293376110966</v>
      </c>
      <c r="G4" s="8">
        <f>B6</f>
        <v>18.168434644241501</v>
      </c>
      <c r="H4" s="8">
        <f>B7</f>
        <v>18.240516163382601</v>
      </c>
      <c r="I4" s="8">
        <f t="shared" si="0"/>
        <v>18.212762806240232</v>
      </c>
      <c r="J4" s="8">
        <f t="shared" ref="J4:J10" si="2">STDEV(F4:H4)</f>
        <v>3.8794064848146265E-2</v>
      </c>
      <c r="K4" s="9">
        <f>I3-I4</f>
        <v>1.6667723143090711</v>
      </c>
      <c r="L4" s="9">
        <f>K4-K4</f>
        <v>0</v>
      </c>
      <c r="M4" s="9">
        <f>1-POWER(2,-L4)</f>
        <v>0</v>
      </c>
      <c r="Q4" s="3" t="s">
        <v>1</v>
      </c>
      <c r="R4" s="25">
        <v>19.166923993056301</v>
      </c>
      <c r="S4" s="5"/>
      <c r="T4" s="1"/>
      <c r="U4" s="5" t="s">
        <v>10</v>
      </c>
      <c r="V4" s="8">
        <f>R5</f>
        <v>17.828730577199099</v>
      </c>
      <c r="W4" s="8">
        <f>R6</f>
        <v>17.672038712836599</v>
      </c>
      <c r="X4" s="8">
        <f>R7</f>
        <v>17.888038276534299</v>
      </c>
      <c r="Y4" s="8">
        <f t="shared" si="1"/>
        <v>17.796269188856666</v>
      </c>
      <c r="Z4" s="8">
        <f t="shared" ref="Z4:Z10" si="3">STDEV(V4:X4)</f>
        <v>0.1115986522285906</v>
      </c>
      <c r="AA4" s="9">
        <f>Y3-Y4</f>
        <v>1.6398905337585674</v>
      </c>
      <c r="AB4" s="9">
        <f>AA4-AA4</f>
        <v>0</v>
      </c>
      <c r="AC4" s="9">
        <f>1-POWER(2,-AB4)</f>
        <v>0</v>
      </c>
    </row>
    <row r="5" spans="1:29" ht="17">
      <c r="A5" s="3" t="s">
        <v>11</v>
      </c>
      <c r="B5" s="26">
        <v>18.2293376110966</v>
      </c>
      <c r="C5" s="5"/>
      <c r="D5" s="1" t="s">
        <v>12</v>
      </c>
      <c r="E5" s="5" t="s">
        <v>9</v>
      </c>
      <c r="F5" s="8">
        <f>B8</f>
        <v>19.885070071679898</v>
      </c>
      <c r="G5" s="8">
        <f>B9</f>
        <v>20.187392811002599</v>
      </c>
      <c r="H5" s="8">
        <f>B10</f>
        <v>20.046394048185299</v>
      </c>
      <c r="I5" s="8">
        <f t="shared" si="0"/>
        <v>20.039618976955932</v>
      </c>
      <c r="J5" s="8">
        <f t="shared" si="2"/>
        <v>0.15127519912569179</v>
      </c>
      <c r="K5" s="9"/>
      <c r="L5" s="9"/>
      <c r="M5" s="9"/>
      <c r="Q5" s="3" t="s">
        <v>11</v>
      </c>
      <c r="R5" s="26">
        <v>17.828730577199099</v>
      </c>
      <c r="S5" s="5"/>
      <c r="T5" s="1" t="s">
        <v>12</v>
      </c>
      <c r="U5" s="5" t="s">
        <v>9</v>
      </c>
      <c r="V5" s="8">
        <f>R8</f>
        <v>20.159445667460002</v>
      </c>
      <c r="W5" s="8">
        <f>R9</f>
        <v>19.724943452453001</v>
      </c>
      <c r="X5" s="8">
        <f>R10</f>
        <v>19.679441314042801</v>
      </c>
      <c r="Y5" s="8">
        <f t="shared" si="1"/>
        <v>19.854610144651932</v>
      </c>
      <c r="Z5" s="8">
        <f t="shared" si="3"/>
        <v>0.26497383479171288</v>
      </c>
      <c r="AA5" s="9"/>
      <c r="AB5" s="9"/>
      <c r="AC5" s="9"/>
    </row>
    <row r="6" spans="1:29" ht="17">
      <c r="A6" s="3" t="s">
        <v>11</v>
      </c>
      <c r="B6" s="26">
        <v>18.168434644241501</v>
      </c>
      <c r="C6" s="5"/>
      <c r="D6" s="1"/>
      <c r="E6" s="5" t="s">
        <v>10</v>
      </c>
      <c r="F6" s="8">
        <f>B11</f>
        <v>18.21189618452</v>
      </c>
      <c r="G6" s="8">
        <f>B12</f>
        <v>18.171599061641999</v>
      </c>
      <c r="H6" s="8">
        <f>B13</f>
        <v>18.264844042407901</v>
      </c>
      <c r="I6" s="8">
        <f t="shared" si="0"/>
        <v>18.216113096189968</v>
      </c>
      <c r="J6" s="8">
        <f t="shared" si="2"/>
        <v>4.6765300892142349E-2</v>
      </c>
      <c r="K6" s="9">
        <f>I5-I6</f>
        <v>1.8235058807659641</v>
      </c>
      <c r="L6" s="9">
        <f>K6-K4</f>
        <v>0.15673356645689296</v>
      </c>
      <c r="M6" s="9">
        <f>1-POWER(2,-L6)</f>
        <v>0.10294618983658188</v>
      </c>
      <c r="Q6" s="3" t="s">
        <v>11</v>
      </c>
      <c r="R6" s="26">
        <v>17.672038712836599</v>
      </c>
      <c r="S6" s="5"/>
      <c r="T6" s="1"/>
      <c r="U6" s="5" t="s">
        <v>10</v>
      </c>
      <c r="V6" s="8">
        <f>R11</f>
        <v>17.937329522298601</v>
      </c>
      <c r="W6" s="8">
        <f>R12</f>
        <v>18.051466285193801</v>
      </c>
      <c r="X6" s="8">
        <f>R13</f>
        <v>18.030464482405399</v>
      </c>
      <c r="Y6" s="8">
        <f t="shared" si="1"/>
        <v>18.006420096632599</v>
      </c>
      <c r="Z6" s="8">
        <f t="shared" si="3"/>
        <v>6.0748658639036203E-2</v>
      </c>
      <c r="AA6" s="9">
        <f>Y5-Y6</f>
        <v>1.8481900480193332</v>
      </c>
      <c r="AB6" s="9">
        <f>AA6-AA4</f>
        <v>0.20829951426076576</v>
      </c>
      <c r="AC6" s="9">
        <f>1-POWER(2,-AB6)</f>
        <v>0.13444314919869826</v>
      </c>
    </row>
    <row r="7" spans="1:29" ht="17">
      <c r="A7" s="3" t="s">
        <v>11</v>
      </c>
      <c r="B7" s="26">
        <v>18.240516163382601</v>
      </c>
      <c r="C7" s="5"/>
      <c r="D7" s="1" t="s">
        <v>13</v>
      </c>
      <c r="E7" s="5" t="s">
        <v>9</v>
      </c>
      <c r="F7" s="8">
        <f>B14</f>
        <v>20.534251223176</v>
      </c>
      <c r="G7" s="8">
        <f>B15</f>
        <v>20.7098763514248</v>
      </c>
      <c r="H7" s="8">
        <f>B16</f>
        <v>20.629215020139899</v>
      </c>
      <c r="I7" s="8">
        <f t="shared" si="0"/>
        <v>20.62444753158023</v>
      </c>
      <c r="J7" s="8">
        <f t="shared" si="2"/>
        <v>8.7909573588300302E-2</v>
      </c>
      <c r="K7" s="9"/>
      <c r="L7" s="9"/>
      <c r="M7" s="9"/>
      <c r="Q7" s="3" t="s">
        <v>11</v>
      </c>
      <c r="R7" s="26">
        <v>17.888038276534299</v>
      </c>
      <c r="S7" s="5"/>
      <c r="T7" s="1" t="s">
        <v>13</v>
      </c>
      <c r="U7" s="5" t="s">
        <v>9</v>
      </c>
      <c r="V7" s="8">
        <f>R14</f>
        <v>20.439537197236699</v>
      </c>
      <c r="W7" s="8">
        <f>R15</f>
        <v>20.107841812583899</v>
      </c>
      <c r="X7" s="8">
        <f>R16</f>
        <v>20.0270918880748</v>
      </c>
      <c r="Y7" s="8">
        <f t="shared" si="1"/>
        <v>20.191490299298469</v>
      </c>
      <c r="Z7" s="8">
        <f t="shared" si="3"/>
        <v>0.21857626874764227</v>
      </c>
      <c r="AA7" s="9"/>
      <c r="AB7" s="9"/>
      <c r="AC7" s="9"/>
    </row>
    <row r="8" spans="1:29" ht="17">
      <c r="A8" s="3" t="s">
        <v>14</v>
      </c>
      <c r="B8" s="25">
        <v>19.885070071679898</v>
      </c>
      <c r="C8" s="5"/>
      <c r="D8" s="1"/>
      <c r="E8" s="5" t="s">
        <v>10</v>
      </c>
      <c r="F8" s="8">
        <f>B17</f>
        <v>18.053682815958702</v>
      </c>
      <c r="G8" s="8">
        <f>B18</f>
        <v>18.145806293955399</v>
      </c>
      <c r="H8" s="8">
        <f>B19</f>
        <v>18.0884248758904</v>
      </c>
      <c r="I8" s="8">
        <f t="shared" si="0"/>
        <v>18.095971328601497</v>
      </c>
      <c r="J8" s="8">
        <f t="shared" si="2"/>
        <v>4.6523064290120084E-2</v>
      </c>
      <c r="K8" s="9">
        <f>I7-I8</f>
        <v>2.5284762029787338</v>
      </c>
      <c r="L8" s="9">
        <f>K8-K4</f>
        <v>0.86170388866966263</v>
      </c>
      <c r="M8" s="9">
        <f>1-POWER(2,-L8)</f>
        <v>0.4496977580691025</v>
      </c>
      <c r="Q8" s="3" t="s">
        <v>14</v>
      </c>
      <c r="R8" s="25">
        <v>20.159445667460002</v>
      </c>
      <c r="S8" s="5"/>
      <c r="T8" s="1"/>
      <c r="U8" s="5" t="s">
        <v>10</v>
      </c>
      <c r="V8" s="8">
        <f>R17</f>
        <v>17.476651390081201</v>
      </c>
      <c r="W8" s="8">
        <f>R18</f>
        <v>17.827627039858999</v>
      </c>
      <c r="X8" s="8">
        <f>R19</f>
        <v>17.461039822795001</v>
      </c>
      <c r="Y8" s="8">
        <f t="shared" si="1"/>
        <v>17.5884394175784</v>
      </c>
      <c r="Z8" s="8">
        <f t="shared" si="3"/>
        <v>0.20728957824132793</v>
      </c>
      <c r="AA8" s="9">
        <f>Y7-Y8</f>
        <v>2.603050881720069</v>
      </c>
      <c r="AB8" s="9">
        <f>AA8-AA4</f>
        <v>0.96316034796150163</v>
      </c>
      <c r="AC8" s="9">
        <f>1-POWER(2,-AB8)</f>
        <v>0.48706794019881372</v>
      </c>
    </row>
    <row r="9" spans="1:29" ht="17">
      <c r="A9" s="3" t="s">
        <v>14</v>
      </c>
      <c r="B9" s="25">
        <v>20.187392811002599</v>
      </c>
      <c r="C9" s="5"/>
      <c r="D9" s="1" t="s">
        <v>15</v>
      </c>
      <c r="E9" s="5" t="s">
        <v>9</v>
      </c>
      <c r="F9" s="8">
        <f>B20</f>
        <v>21.234868572493902</v>
      </c>
      <c r="G9" s="8">
        <f>B21</f>
        <v>21.4889373293923</v>
      </c>
      <c r="H9" s="8">
        <f>B22</f>
        <v>21.308531070611298</v>
      </c>
      <c r="I9" s="8">
        <f t="shared" si="0"/>
        <v>21.344112324165835</v>
      </c>
      <c r="J9" s="8">
        <f t="shared" si="2"/>
        <v>0.13071821797805552</v>
      </c>
      <c r="K9" s="9"/>
      <c r="L9" s="9"/>
      <c r="M9" s="9"/>
      <c r="Q9" s="3" t="s">
        <v>14</v>
      </c>
      <c r="R9" s="25">
        <v>19.724943452453001</v>
      </c>
      <c r="S9" s="5"/>
      <c r="T9" s="1" t="s">
        <v>15</v>
      </c>
      <c r="U9" s="5" t="s">
        <v>9</v>
      </c>
      <c r="V9" s="8">
        <f>R20</f>
        <v>21.768244000403001</v>
      </c>
      <c r="W9" s="8">
        <f>R21</f>
        <v>21.095077483063001</v>
      </c>
      <c r="X9" s="8">
        <f>R22</f>
        <v>20.846016321405301</v>
      </c>
      <c r="Y9" s="8">
        <f t="shared" si="1"/>
        <v>21.2364459349571</v>
      </c>
      <c r="Z9" s="8">
        <f t="shared" si="3"/>
        <v>0.47708987871319614</v>
      </c>
      <c r="AA9" s="9"/>
      <c r="AB9" s="9"/>
      <c r="AC9" s="9"/>
    </row>
    <row r="10" spans="1:29" ht="17">
      <c r="A10" s="3" t="s">
        <v>14</v>
      </c>
      <c r="B10" s="25">
        <v>20.046394048185299</v>
      </c>
      <c r="C10" s="5"/>
      <c r="D10" s="1"/>
      <c r="E10" s="5" t="s">
        <v>16</v>
      </c>
      <c r="F10" s="8">
        <f>B23</f>
        <v>18.2051745875963</v>
      </c>
      <c r="G10" s="8">
        <f>B24</f>
        <v>18.057200519165999</v>
      </c>
      <c r="H10" s="8">
        <f>B25</f>
        <v>18.216847044974099</v>
      </c>
      <c r="I10" s="8">
        <f t="shared" si="0"/>
        <v>18.159740717245466</v>
      </c>
      <c r="J10" s="8">
        <f t="shared" si="2"/>
        <v>8.8993992673333647E-2</v>
      </c>
      <c r="K10" s="9">
        <f>I9-I10</f>
        <v>3.1843716069203687</v>
      </c>
      <c r="L10" s="9">
        <f>K10-K6</f>
        <v>1.3608657261544046</v>
      </c>
      <c r="M10" s="9">
        <f>1-POWER(2,-L10)</f>
        <v>0.61065141888437902</v>
      </c>
      <c r="Q10" s="3" t="s">
        <v>14</v>
      </c>
      <c r="R10" s="25">
        <v>19.679441314042801</v>
      </c>
      <c r="S10" s="5"/>
      <c r="T10" s="1"/>
      <c r="U10" s="5" t="s">
        <v>16</v>
      </c>
      <c r="V10" s="8">
        <f>R23</f>
        <v>18.037238299397899</v>
      </c>
      <c r="W10" s="8">
        <f>R24</f>
        <v>17.9433835554076</v>
      </c>
      <c r="X10" s="8">
        <f>R25</f>
        <v>18.062082423381199</v>
      </c>
      <c r="Y10" s="8">
        <f t="shared" si="1"/>
        <v>18.014234759395567</v>
      </c>
      <c r="Z10" s="8">
        <f t="shared" si="3"/>
        <v>6.2603733547071064E-2</v>
      </c>
      <c r="AA10" s="9">
        <f>Y9-Y10</f>
        <v>3.222211175561533</v>
      </c>
      <c r="AB10" s="9">
        <f>AA10-AA6</f>
        <v>1.3740211275421998</v>
      </c>
      <c r="AC10" s="9">
        <f>1-POWER(2,-AB10)</f>
        <v>0.61418560633410124</v>
      </c>
    </row>
    <row r="11" spans="1:29" ht="17">
      <c r="A11" s="3" t="s">
        <v>17</v>
      </c>
      <c r="B11" s="26">
        <v>18.21189618452</v>
      </c>
      <c r="C11" s="5"/>
      <c r="D11" s="1" t="s">
        <v>18</v>
      </c>
      <c r="E11" s="5" t="s">
        <v>9</v>
      </c>
      <c r="F11" s="8">
        <f>B26</f>
        <v>21.754987274308199</v>
      </c>
      <c r="G11" s="8">
        <f>B27</f>
        <v>22.0930806746108</v>
      </c>
      <c r="H11" s="8">
        <f>B28</f>
        <v>21.895194310490201</v>
      </c>
      <c r="I11" s="8">
        <f t="shared" si="0"/>
        <v>21.914420753136397</v>
      </c>
      <c r="J11" s="8">
        <f>STDEV(F11:H11)</f>
        <v>0.16986473708414093</v>
      </c>
      <c r="K11" s="9"/>
      <c r="L11" s="9"/>
      <c r="M11" s="9"/>
      <c r="Q11" s="3" t="s">
        <v>17</v>
      </c>
      <c r="R11" s="26">
        <v>17.937329522298601</v>
      </c>
      <c r="S11" s="5"/>
      <c r="T11" s="1" t="s">
        <v>18</v>
      </c>
      <c r="U11" s="5" t="s">
        <v>9</v>
      </c>
      <c r="V11" s="8">
        <f>R26</f>
        <v>21.0123754273793</v>
      </c>
      <c r="W11" s="8">
        <f>R27</f>
        <v>20.5901736495872</v>
      </c>
      <c r="X11" s="8">
        <f>R28</f>
        <v>20.329770864482299</v>
      </c>
      <c r="Y11" s="8">
        <f t="shared" si="1"/>
        <v>20.644106647149599</v>
      </c>
      <c r="Z11" s="8">
        <f>STDEV(V11:X11)</f>
        <v>0.34448341540849392</v>
      </c>
      <c r="AA11" s="9"/>
      <c r="AB11" s="9"/>
      <c r="AC11" s="9"/>
    </row>
    <row r="12" spans="1:29" ht="17">
      <c r="A12" s="3" t="s">
        <v>17</v>
      </c>
      <c r="B12" s="26">
        <v>18.171599061641999</v>
      </c>
      <c r="C12" s="5"/>
      <c r="D12" s="1"/>
      <c r="E12" s="5" t="s">
        <v>10</v>
      </c>
      <c r="F12" s="8">
        <f>B29</f>
        <v>18.226928803225999</v>
      </c>
      <c r="G12" s="8">
        <f>B30</f>
        <v>18.1525813933855</v>
      </c>
      <c r="H12" s="8">
        <f>B31</f>
        <v>18.138849111042202</v>
      </c>
      <c r="I12" s="8">
        <f t="shared" si="0"/>
        <v>18.172786435884564</v>
      </c>
      <c r="J12" s="8">
        <f>STDEV(F12:H12)</f>
        <v>4.7388720710628288E-2</v>
      </c>
      <c r="K12" s="9">
        <f>I11-I12</f>
        <v>3.7416343172518332</v>
      </c>
      <c r="L12" s="9">
        <f>K12-K4</f>
        <v>2.074862002942762</v>
      </c>
      <c r="M12" s="9">
        <f>1-POWER(2,-L12)</f>
        <v>0.7626417669941099</v>
      </c>
      <c r="Q12" s="3" t="s">
        <v>17</v>
      </c>
      <c r="R12" s="26">
        <v>18.051466285193801</v>
      </c>
      <c r="S12" s="5"/>
      <c r="T12" s="1"/>
      <c r="U12" s="5" t="s">
        <v>10</v>
      </c>
      <c r="V12" s="8">
        <f>R29</f>
        <v>17.074669736269499</v>
      </c>
      <c r="W12" s="8">
        <f>R30</f>
        <v>16.868772920983599</v>
      </c>
      <c r="X12" s="8">
        <f>R31</f>
        <v>17.063891997722202</v>
      </c>
      <c r="Y12" s="8">
        <f t="shared" si="1"/>
        <v>17.002444884991768</v>
      </c>
      <c r="Z12" s="8">
        <f>STDEV(V12:X12)</f>
        <v>0.11588867668326852</v>
      </c>
      <c r="AA12" s="9">
        <f>Y11-Y12</f>
        <v>3.6416617621578311</v>
      </c>
      <c r="AB12" s="9">
        <f>AA12-AA4</f>
        <v>2.0017712283992637</v>
      </c>
      <c r="AC12" s="9">
        <f>1-POWER(2,-AB12)</f>
        <v>0.75030674215719695</v>
      </c>
    </row>
    <row r="13" spans="1:29" ht="17">
      <c r="A13" s="3" t="s">
        <v>17</v>
      </c>
      <c r="B13" s="26">
        <v>18.264844042407901</v>
      </c>
      <c r="C13" s="5"/>
      <c r="D13" s="1" t="s">
        <v>19</v>
      </c>
      <c r="E13" s="5" t="s">
        <v>9</v>
      </c>
      <c r="F13" s="8">
        <f>B32</f>
        <v>22.7352608135946</v>
      </c>
      <c r="G13" s="8">
        <f>B33</f>
        <v>23.024832945177899</v>
      </c>
      <c r="H13" s="8">
        <f>B34</f>
        <v>22.788966982608599</v>
      </c>
      <c r="I13" s="8">
        <f t="shared" si="0"/>
        <v>22.8496869137937</v>
      </c>
      <c r="J13" s="8">
        <f>STDEV(F13:H13)</f>
        <v>0.15403956433256447</v>
      </c>
      <c r="K13" s="9"/>
      <c r="L13" s="9"/>
      <c r="M13" s="9"/>
      <c r="Q13" s="3" t="s">
        <v>17</v>
      </c>
      <c r="R13" s="26">
        <v>18.030464482405399</v>
      </c>
      <c r="S13" s="5"/>
      <c r="T13" s="1" t="s">
        <v>19</v>
      </c>
      <c r="U13" s="5" t="s">
        <v>9</v>
      </c>
      <c r="V13" s="8">
        <f>R32</f>
        <v>22.6741365464807</v>
      </c>
      <c r="W13" s="8">
        <f>R33</f>
        <v>22.393701632913199</v>
      </c>
      <c r="X13" s="8">
        <f>R34</f>
        <v>22.085044163165001</v>
      </c>
      <c r="Y13" s="8">
        <f t="shared" si="1"/>
        <v>22.384294114186304</v>
      </c>
      <c r="Z13" s="8">
        <f>STDEV(V13:X13)</f>
        <v>0.29465884523731867</v>
      </c>
      <c r="AA13" s="9"/>
      <c r="AB13" s="9"/>
      <c r="AC13" s="9"/>
    </row>
    <row r="14" spans="1:29" ht="17">
      <c r="A14" s="3" t="s">
        <v>20</v>
      </c>
      <c r="B14" s="25">
        <v>20.534251223176</v>
      </c>
      <c r="C14" s="5"/>
      <c r="D14" s="1"/>
      <c r="E14" s="5" t="s">
        <v>10</v>
      </c>
      <c r="F14" s="8">
        <f>B35</f>
        <v>18.506205193713601</v>
      </c>
      <c r="G14" s="8">
        <f>B36</f>
        <v>18.426422309624801</v>
      </c>
      <c r="H14" s="8">
        <f>B37</f>
        <v>18.531031071189702</v>
      </c>
      <c r="I14" s="8">
        <f t="shared" si="0"/>
        <v>18.487886191509368</v>
      </c>
      <c r="J14" s="8">
        <f>STDEV(F14:H14)</f>
        <v>5.4657457225474632E-2</v>
      </c>
      <c r="K14" s="9">
        <f>I13-I14</f>
        <v>4.3618007222843325</v>
      </c>
      <c r="L14" s="9">
        <f>K14-K4</f>
        <v>2.6950284079752613</v>
      </c>
      <c r="M14" s="9">
        <f>1-POWER(2,-L14)</f>
        <v>0.84557571114353003</v>
      </c>
      <c r="Q14" s="3" t="s">
        <v>20</v>
      </c>
      <c r="R14" s="25">
        <v>20.439537197236699</v>
      </c>
      <c r="S14" s="5"/>
      <c r="T14" s="1"/>
      <c r="U14" s="5" t="s">
        <v>10</v>
      </c>
      <c r="V14" s="8">
        <f>R35</f>
        <v>18.14558274769</v>
      </c>
      <c r="W14" s="8">
        <f>R36</f>
        <v>18.073909755581699</v>
      </c>
      <c r="X14" s="8">
        <f>R37</f>
        <v>18.1198789874522</v>
      </c>
      <c r="Y14" s="8">
        <f t="shared" si="1"/>
        <v>18.113123830241296</v>
      </c>
      <c r="Z14" s="8">
        <f>STDEV(V14:X14)</f>
        <v>3.6310860099247465E-2</v>
      </c>
      <c r="AA14" s="9">
        <f>Y13-Y14</f>
        <v>4.2711702839450076</v>
      </c>
      <c r="AB14" s="9">
        <f>AA14-AA4</f>
        <v>2.6312797501864402</v>
      </c>
      <c r="AC14" s="9">
        <f>1-POWER(2,-AB14)</f>
        <v>0.83859913117499252</v>
      </c>
    </row>
    <row r="15" spans="1:29" ht="17">
      <c r="A15" s="3" t="s">
        <v>20</v>
      </c>
      <c r="B15" s="25">
        <v>20.7098763514248</v>
      </c>
      <c r="C15" s="5"/>
      <c r="D15" s="5"/>
      <c r="E15" s="5"/>
      <c r="F15" s="11"/>
      <c r="G15" s="5"/>
      <c r="H15" s="5"/>
      <c r="I15" s="5"/>
      <c r="J15" s="5"/>
      <c r="K15" s="5"/>
      <c r="L15" s="5"/>
      <c r="M15" s="5"/>
      <c r="Q15" s="3" t="s">
        <v>20</v>
      </c>
      <c r="R15" s="25">
        <v>20.107841812583899</v>
      </c>
      <c r="S15" s="5"/>
      <c r="T15" s="5"/>
      <c r="U15" s="5"/>
      <c r="V15" s="11"/>
      <c r="W15" s="5"/>
      <c r="X15" s="5"/>
      <c r="Y15" s="5"/>
      <c r="Z15" s="5"/>
      <c r="AA15" s="5"/>
      <c r="AB15" s="5"/>
      <c r="AC15" s="5"/>
    </row>
    <row r="16" spans="1:29" ht="17">
      <c r="A16" s="3" t="s">
        <v>20</v>
      </c>
      <c r="B16" s="25">
        <v>20.629215020139899</v>
      </c>
      <c r="C16" s="5"/>
      <c r="D16" s="2"/>
      <c r="E16" s="5"/>
      <c r="F16" s="11"/>
      <c r="G16" s="5"/>
      <c r="H16" s="5"/>
      <c r="I16" s="5"/>
      <c r="J16" s="5"/>
      <c r="K16" s="5"/>
      <c r="L16" s="5"/>
      <c r="M16" s="5"/>
      <c r="Q16" s="3" t="s">
        <v>20</v>
      </c>
      <c r="R16" s="25">
        <v>20.0270918880748</v>
      </c>
      <c r="S16" s="5"/>
      <c r="T16" s="2"/>
      <c r="U16" s="5"/>
      <c r="V16" s="11"/>
      <c r="W16" s="5"/>
      <c r="X16" s="5"/>
      <c r="Y16" s="5"/>
      <c r="Z16" s="5"/>
      <c r="AA16" s="5"/>
      <c r="AB16" s="5"/>
      <c r="AC16" s="5"/>
    </row>
    <row r="17" spans="1:29" ht="17">
      <c r="A17" s="3" t="s">
        <v>21</v>
      </c>
      <c r="B17" s="26">
        <v>18.053682815958702</v>
      </c>
      <c r="C17" s="5"/>
      <c r="D17" s="2"/>
      <c r="E17" s="12"/>
      <c r="F17" s="12"/>
      <c r="G17" s="12"/>
      <c r="H17" s="12"/>
      <c r="I17" s="13"/>
      <c r="J17" s="13"/>
      <c r="K17" s="5"/>
      <c r="L17" s="5"/>
      <c r="M17" s="5"/>
      <c r="Q17" s="3" t="s">
        <v>21</v>
      </c>
      <c r="R17" s="26">
        <v>17.476651390081201</v>
      </c>
      <c r="S17" s="5"/>
      <c r="T17" s="2"/>
      <c r="U17" s="12"/>
      <c r="V17" s="12"/>
      <c r="W17" s="12"/>
      <c r="X17" s="12"/>
      <c r="Y17" s="13"/>
      <c r="Z17" s="13"/>
      <c r="AA17" s="5"/>
      <c r="AB17" s="5"/>
      <c r="AC17" s="5"/>
    </row>
    <row r="18" spans="1:29" ht="17">
      <c r="A18" s="3" t="s">
        <v>21</v>
      </c>
      <c r="B18" s="26">
        <v>18.145806293955399</v>
      </c>
      <c r="C18" s="5"/>
      <c r="D18" s="2"/>
      <c r="E18" s="13" t="s">
        <v>22</v>
      </c>
      <c r="F18" s="12" t="s">
        <v>23</v>
      </c>
      <c r="G18" s="12"/>
      <c r="H18" s="12"/>
      <c r="I18" s="14"/>
      <c r="J18" s="12"/>
      <c r="K18" s="5"/>
      <c r="L18" s="15"/>
      <c r="M18" s="15"/>
      <c r="Q18" s="3" t="s">
        <v>21</v>
      </c>
      <c r="R18" s="26">
        <v>17.827627039858999</v>
      </c>
      <c r="S18" s="5"/>
      <c r="T18" s="2"/>
      <c r="U18" s="13" t="s">
        <v>22</v>
      </c>
      <c r="V18" s="12" t="s">
        <v>23</v>
      </c>
      <c r="W18" s="12"/>
      <c r="X18" s="12"/>
      <c r="Y18" s="14"/>
      <c r="Z18" s="12"/>
      <c r="AA18" s="5"/>
      <c r="AB18" s="15"/>
      <c r="AC18" s="15"/>
    </row>
    <row r="19" spans="1:29" ht="17">
      <c r="A19" s="3" t="s">
        <v>21</v>
      </c>
      <c r="B19" s="26">
        <v>18.0884248758904</v>
      </c>
      <c r="C19" s="5"/>
      <c r="D19" s="2"/>
      <c r="E19" s="16">
        <v>0</v>
      </c>
      <c r="F19" s="17">
        <f>M4</f>
        <v>0</v>
      </c>
      <c r="G19" s="17"/>
      <c r="H19" s="18"/>
      <c r="I19" s="19"/>
      <c r="J19" s="12"/>
      <c r="K19" s="20"/>
      <c r="L19" s="21"/>
      <c r="M19" s="21"/>
      <c r="Q19" s="3" t="s">
        <v>21</v>
      </c>
      <c r="R19" s="26">
        <v>17.461039822795001</v>
      </c>
      <c r="S19" s="5"/>
      <c r="T19" s="2"/>
      <c r="U19" s="16">
        <v>0</v>
      </c>
      <c r="V19" s="17">
        <f>AC4</f>
        <v>0</v>
      </c>
      <c r="W19" s="17"/>
      <c r="X19" s="18"/>
      <c r="Y19" s="19"/>
      <c r="Z19" s="12"/>
      <c r="AA19" s="20"/>
      <c r="AB19" s="21"/>
      <c r="AC19" s="21"/>
    </row>
    <row r="20" spans="1:29" ht="17">
      <c r="A20" s="3" t="s">
        <v>24</v>
      </c>
      <c r="B20" s="25">
        <v>21.234868572493902</v>
      </c>
      <c r="C20" s="5"/>
      <c r="D20" s="2"/>
      <c r="E20" s="16">
        <v>1</v>
      </c>
      <c r="F20" s="17">
        <f>M6</f>
        <v>0.10294618983658188</v>
      </c>
      <c r="G20" s="17"/>
      <c r="H20" s="18"/>
      <c r="I20" s="19"/>
      <c r="J20" s="12"/>
      <c r="K20" s="20"/>
      <c r="L20" s="21"/>
      <c r="M20" s="21"/>
      <c r="Q20" s="3" t="s">
        <v>24</v>
      </c>
      <c r="R20" s="25">
        <v>21.768244000403001</v>
      </c>
      <c r="S20" s="5"/>
      <c r="T20" s="2"/>
      <c r="U20" s="16">
        <v>1</v>
      </c>
      <c r="V20" s="17">
        <f>AC6</f>
        <v>0.13444314919869826</v>
      </c>
      <c r="W20" s="17"/>
      <c r="X20" s="18"/>
      <c r="Y20" s="19"/>
      <c r="Z20" s="12"/>
      <c r="AA20" s="20"/>
      <c r="AB20" s="21"/>
      <c r="AC20" s="21"/>
    </row>
    <row r="21" spans="1:29" ht="17">
      <c r="A21" s="3" t="s">
        <v>24</v>
      </c>
      <c r="B21" s="25">
        <v>21.4889373293923</v>
      </c>
      <c r="C21" s="5"/>
      <c r="D21" s="2"/>
      <c r="E21" s="16">
        <v>2</v>
      </c>
      <c r="F21" s="17">
        <f>M8</f>
        <v>0.4496977580691025</v>
      </c>
      <c r="G21" s="17"/>
      <c r="H21" s="18"/>
      <c r="I21" s="19"/>
      <c r="J21" s="12"/>
      <c r="K21" s="20"/>
      <c r="L21" s="21"/>
      <c r="M21" s="21"/>
      <c r="Q21" s="3" t="s">
        <v>24</v>
      </c>
      <c r="R21" s="25">
        <v>21.095077483063001</v>
      </c>
      <c r="S21" s="5"/>
      <c r="T21" s="2"/>
      <c r="U21" s="16">
        <v>2</v>
      </c>
      <c r="V21" s="17">
        <f>AC8</f>
        <v>0.48706794019881372</v>
      </c>
      <c r="W21" s="17"/>
      <c r="X21" s="18"/>
      <c r="Y21" s="19"/>
      <c r="Z21" s="12"/>
      <c r="AA21" s="20"/>
      <c r="AB21" s="21"/>
      <c r="AC21" s="21"/>
    </row>
    <row r="22" spans="1:29" ht="17">
      <c r="A22" s="3" t="s">
        <v>24</v>
      </c>
      <c r="B22" s="25">
        <v>21.308531070611298</v>
      </c>
      <c r="C22" s="5"/>
      <c r="D22" s="2"/>
      <c r="E22" s="16">
        <v>3</v>
      </c>
      <c r="F22" s="17">
        <f>M10</f>
        <v>0.61065141888437902</v>
      </c>
      <c r="G22" s="17"/>
      <c r="H22" s="18"/>
      <c r="I22" s="19"/>
      <c r="J22" s="12"/>
      <c r="K22" s="20"/>
      <c r="L22" s="21"/>
      <c r="M22" s="21"/>
      <c r="Q22" s="3" t="s">
        <v>24</v>
      </c>
      <c r="R22" s="25">
        <v>20.846016321405301</v>
      </c>
      <c r="S22" s="5"/>
      <c r="T22" s="2"/>
      <c r="U22" s="16">
        <v>3</v>
      </c>
      <c r="V22" s="17">
        <f>AC10</f>
        <v>0.61418560633410124</v>
      </c>
      <c r="W22" s="17"/>
      <c r="X22" s="18"/>
      <c r="Y22" s="19"/>
      <c r="Z22" s="12"/>
      <c r="AA22" s="20"/>
      <c r="AB22" s="21"/>
      <c r="AC22" s="21"/>
    </row>
    <row r="23" spans="1:29" ht="17">
      <c r="A23" s="3" t="s">
        <v>25</v>
      </c>
      <c r="B23" s="26">
        <v>18.2051745875963</v>
      </c>
      <c r="C23" s="5"/>
      <c r="D23" s="2"/>
      <c r="E23" s="16">
        <v>4</v>
      </c>
      <c r="F23" s="17">
        <f>M12</f>
        <v>0.7626417669941099</v>
      </c>
      <c r="G23" s="17"/>
      <c r="H23" s="18"/>
      <c r="I23" s="19"/>
      <c r="J23" s="12"/>
      <c r="K23" s="20"/>
      <c r="L23" s="21"/>
      <c r="M23" s="21"/>
      <c r="Q23" s="3" t="s">
        <v>25</v>
      </c>
      <c r="R23" s="26">
        <v>18.037238299397899</v>
      </c>
      <c r="S23" s="5"/>
      <c r="T23" s="2"/>
      <c r="U23" s="16">
        <v>4</v>
      </c>
      <c r="V23" s="17">
        <f>AC12</f>
        <v>0.75030674215719695</v>
      </c>
      <c r="W23" s="17"/>
      <c r="X23" s="18"/>
      <c r="Y23" s="19"/>
      <c r="Z23" s="12"/>
      <c r="AA23" s="20"/>
      <c r="AB23" s="21"/>
      <c r="AC23" s="21"/>
    </row>
    <row r="24" spans="1:29" ht="17">
      <c r="A24" s="3" t="s">
        <v>25</v>
      </c>
      <c r="B24" s="26">
        <v>18.057200519165999</v>
      </c>
      <c r="C24" s="5"/>
      <c r="D24" s="5"/>
      <c r="E24" s="22">
        <v>6</v>
      </c>
      <c r="F24" s="17">
        <f>M14</f>
        <v>0.84557571114353003</v>
      </c>
      <c r="G24" s="17"/>
      <c r="H24" s="23"/>
      <c r="I24" s="24"/>
      <c r="J24" s="12"/>
      <c r="K24" s="20"/>
      <c r="L24" s="21"/>
      <c r="M24" s="21"/>
      <c r="Q24" s="3" t="s">
        <v>25</v>
      </c>
      <c r="R24" s="26">
        <v>17.9433835554076</v>
      </c>
      <c r="S24" s="5"/>
      <c r="T24" s="5"/>
      <c r="U24" s="22">
        <v>6</v>
      </c>
      <c r="V24" s="17">
        <f>AC14</f>
        <v>0.83859913117499252</v>
      </c>
      <c r="W24" s="17"/>
      <c r="X24" s="23"/>
      <c r="Y24" s="24"/>
      <c r="Z24" s="12"/>
      <c r="AA24" s="20"/>
      <c r="AB24" s="21"/>
      <c r="AC24" s="21"/>
    </row>
    <row r="25" spans="1:29" ht="17">
      <c r="A25" s="3" t="s">
        <v>25</v>
      </c>
      <c r="B25" s="26">
        <v>18.216847044974099</v>
      </c>
      <c r="C25" s="5"/>
      <c r="D25" s="5"/>
      <c r="E25" s="13"/>
      <c r="F25" s="12"/>
      <c r="G25" s="12"/>
      <c r="H25" s="12"/>
      <c r="I25" s="13"/>
      <c r="J25" s="13"/>
      <c r="K25" s="5"/>
      <c r="L25" s="5"/>
      <c r="M25" s="5"/>
      <c r="Q25" s="3" t="s">
        <v>25</v>
      </c>
      <c r="R25" s="26">
        <v>18.062082423381199</v>
      </c>
      <c r="S25" s="5"/>
      <c r="T25" s="5"/>
      <c r="U25" s="13"/>
      <c r="V25" s="12"/>
      <c r="W25" s="12"/>
      <c r="X25" s="12"/>
      <c r="Y25" s="13"/>
      <c r="Z25" s="13"/>
      <c r="AA25" s="5"/>
      <c r="AB25" s="5"/>
      <c r="AC25" s="5"/>
    </row>
    <row r="26" spans="1:29" ht="17">
      <c r="A26" s="3" t="s">
        <v>26</v>
      </c>
      <c r="B26" s="25">
        <v>21.754987274308199</v>
      </c>
      <c r="C26" s="5"/>
      <c r="D26" s="5"/>
      <c r="E26" s="5"/>
      <c r="F26" s="9"/>
      <c r="G26" s="5"/>
      <c r="H26" s="5"/>
      <c r="I26" s="5"/>
      <c r="J26" s="5"/>
      <c r="K26" s="5"/>
      <c r="L26" s="5"/>
      <c r="M26" s="5"/>
      <c r="Q26" s="3" t="s">
        <v>26</v>
      </c>
      <c r="R26" s="25">
        <v>21.0123754273793</v>
      </c>
      <c r="S26" s="5"/>
      <c r="T26" s="5"/>
      <c r="U26" s="5"/>
      <c r="V26" s="9"/>
      <c r="W26" s="5"/>
      <c r="X26" s="5"/>
      <c r="Y26" s="5"/>
      <c r="Z26" s="5"/>
      <c r="AA26" s="5"/>
      <c r="AB26" s="5"/>
      <c r="AC26" s="5"/>
    </row>
    <row r="27" spans="1:29" ht="17">
      <c r="A27" s="3" t="s">
        <v>26</v>
      </c>
      <c r="B27" s="25">
        <v>22.0930806746108</v>
      </c>
      <c r="C27" s="5"/>
      <c r="D27" s="5"/>
      <c r="E27" s="5"/>
      <c r="F27" s="2"/>
      <c r="G27" s="2"/>
      <c r="H27" s="2"/>
      <c r="I27" s="5"/>
      <c r="J27" s="5"/>
      <c r="K27" s="5"/>
      <c r="L27" s="5"/>
      <c r="M27" s="5"/>
      <c r="Q27" s="3" t="s">
        <v>26</v>
      </c>
      <c r="R27" s="25">
        <v>20.5901736495872</v>
      </c>
      <c r="S27" s="5"/>
      <c r="T27" s="5"/>
      <c r="U27" s="5"/>
      <c r="V27" s="2"/>
      <c r="W27" s="2"/>
      <c r="X27" s="2"/>
      <c r="Y27" s="5"/>
      <c r="Z27" s="5"/>
      <c r="AA27" s="5"/>
      <c r="AB27" s="5"/>
      <c r="AC27" s="5"/>
    </row>
    <row r="28" spans="1:29" ht="17">
      <c r="A28" s="3" t="s">
        <v>26</v>
      </c>
      <c r="B28" s="25">
        <v>21.895194310490201</v>
      </c>
      <c r="C28" s="5"/>
      <c r="D28" s="5"/>
      <c r="E28" s="5"/>
      <c r="F28" s="9"/>
      <c r="G28" s="5"/>
      <c r="H28" s="5"/>
      <c r="I28" s="5"/>
      <c r="J28" s="5"/>
      <c r="K28" s="5"/>
      <c r="L28" s="5"/>
      <c r="M28" s="5"/>
      <c r="Q28" s="3" t="s">
        <v>26</v>
      </c>
      <c r="R28" s="25">
        <v>20.329770864482299</v>
      </c>
      <c r="S28" s="5"/>
      <c r="T28" s="5"/>
      <c r="U28" s="5"/>
      <c r="V28" s="9"/>
      <c r="W28" s="5"/>
      <c r="X28" s="5"/>
      <c r="Y28" s="5"/>
      <c r="Z28" s="5"/>
      <c r="AA28" s="5"/>
      <c r="AB28" s="5"/>
      <c r="AC28" s="5"/>
    </row>
    <row r="29" spans="1:29" ht="17">
      <c r="A29" s="3" t="s">
        <v>27</v>
      </c>
      <c r="B29" s="26">
        <v>18.226928803225999</v>
      </c>
      <c r="C29" s="5"/>
      <c r="D29" s="5"/>
      <c r="E29" s="5"/>
      <c r="F29" s="2"/>
      <c r="G29" s="2"/>
      <c r="H29" s="2"/>
      <c r="I29" s="5"/>
      <c r="J29" s="5"/>
      <c r="K29" s="5"/>
      <c r="L29" s="5"/>
      <c r="M29" s="5"/>
      <c r="Q29" s="3" t="s">
        <v>27</v>
      </c>
      <c r="R29" s="26">
        <v>17.074669736269499</v>
      </c>
      <c r="S29" s="5"/>
      <c r="T29" s="5"/>
      <c r="U29" s="5"/>
      <c r="V29" s="2"/>
      <c r="W29" s="2"/>
      <c r="X29" s="2"/>
      <c r="Y29" s="5"/>
      <c r="Z29" s="5"/>
      <c r="AA29" s="5"/>
      <c r="AB29" s="5"/>
      <c r="AC29" s="5"/>
    </row>
    <row r="30" spans="1:29" ht="17">
      <c r="A30" s="3" t="s">
        <v>27</v>
      </c>
      <c r="B30" s="26">
        <v>18.1525813933855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Q30" s="3" t="s">
        <v>27</v>
      </c>
      <c r="R30" s="26">
        <v>16.868772920983599</v>
      </c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</row>
    <row r="31" spans="1:29" ht="17">
      <c r="A31" s="3" t="s">
        <v>27</v>
      </c>
      <c r="B31" s="26">
        <v>18.138849111042202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Q31" s="3" t="s">
        <v>27</v>
      </c>
      <c r="R31" s="26">
        <v>17.063891997722202</v>
      </c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</row>
    <row r="32" spans="1:29" ht="17">
      <c r="A32" s="3" t="s">
        <v>28</v>
      </c>
      <c r="B32" s="25">
        <v>22.7352608135946</v>
      </c>
      <c r="C32" s="5"/>
      <c r="D32" s="5"/>
      <c r="E32" s="5"/>
      <c r="F32" s="11"/>
      <c r="G32" s="5"/>
      <c r="H32" s="5"/>
      <c r="I32" s="5"/>
      <c r="J32" s="5"/>
      <c r="K32" s="5"/>
      <c r="L32" s="5"/>
      <c r="M32" s="5"/>
      <c r="Q32" s="3" t="s">
        <v>28</v>
      </c>
      <c r="R32" s="25">
        <v>22.6741365464807</v>
      </c>
      <c r="S32" s="5"/>
      <c r="T32" s="5"/>
      <c r="U32" s="5"/>
      <c r="V32" s="11"/>
      <c r="W32" s="5"/>
      <c r="X32" s="5"/>
      <c r="Y32" s="5"/>
      <c r="Z32" s="5"/>
      <c r="AA32" s="5"/>
      <c r="AB32" s="5"/>
      <c r="AC32" s="5"/>
    </row>
    <row r="33" spans="1:29" ht="17">
      <c r="A33" s="3" t="s">
        <v>28</v>
      </c>
      <c r="B33" s="25">
        <v>23.024832945177899</v>
      </c>
      <c r="C33" s="5"/>
      <c r="D33" s="5"/>
      <c r="E33" s="5"/>
      <c r="F33" s="11"/>
      <c r="G33" s="5"/>
      <c r="H33" s="5"/>
      <c r="I33" s="5"/>
      <c r="J33" s="5"/>
      <c r="K33" s="5"/>
      <c r="L33" s="5"/>
      <c r="M33" s="5"/>
      <c r="Q33" s="3" t="s">
        <v>28</v>
      </c>
      <c r="R33" s="25">
        <v>22.393701632913199</v>
      </c>
      <c r="S33" s="5"/>
      <c r="T33" s="5"/>
      <c r="U33" s="5"/>
      <c r="V33" s="11"/>
      <c r="W33" s="5"/>
      <c r="X33" s="5"/>
      <c r="Y33" s="5"/>
      <c r="Z33" s="5"/>
      <c r="AA33" s="5"/>
      <c r="AB33" s="5"/>
      <c r="AC33" s="5"/>
    </row>
    <row r="34" spans="1:29" ht="17">
      <c r="A34" s="3" t="s">
        <v>28</v>
      </c>
      <c r="B34" s="25">
        <v>22.788966982608599</v>
      </c>
      <c r="C34" s="5"/>
      <c r="D34" s="2"/>
      <c r="E34" s="2"/>
      <c r="F34" s="2"/>
      <c r="G34" s="2"/>
      <c r="H34" s="2"/>
      <c r="I34" s="5"/>
      <c r="J34" s="5"/>
      <c r="K34" s="5"/>
      <c r="L34" s="5"/>
      <c r="M34" s="5"/>
      <c r="Q34" s="3" t="s">
        <v>28</v>
      </c>
      <c r="R34" s="25">
        <v>22.085044163165001</v>
      </c>
      <c r="S34" s="5"/>
      <c r="T34" s="2"/>
      <c r="U34" s="2"/>
      <c r="V34" s="2"/>
      <c r="W34" s="2"/>
      <c r="X34" s="2"/>
      <c r="Y34" s="5"/>
      <c r="Z34" s="5"/>
      <c r="AA34" s="5"/>
      <c r="AB34" s="5"/>
      <c r="AC34" s="5"/>
    </row>
    <row r="35" spans="1:29" ht="17">
      <c r="A35" s="3" t="s">
        <v>29</v>
      </c>
      <c r="B35" s="26">
        <v>18.506205193713601</v>
      </c>
      <c r="C35" s="5"/>
      <c r="D35" s="2"/>
      <c r="E35" s="2"/>
      <c r="F35" s="2"/>
      <c r="G35" s="2"/>
      <c r="H35" s="2"/>
      <c r="I35" s="5"/>
      <c r="J35" s="5"/>
      <c r="K35" s="5"/>
      <c r="L35" s="5"/>
      <c r="M35" s="5"/>
      <c r="Q35" s="3" t="s">
        <v>29</v>
      </c>
      <c r="R35" s="26">
        <v>18.14558274769</v>
      </c>
      <c r="S35" s="5"/>
      <c r="T35" s="2"/>
      <c r="U35" s="2"/>
      <c r="V35" s="2"/>
      <c r="W35" s="2"/>
      <c r="X35" s="2"/>
      <c r="Y35" s="5"/>
      <c r="Z35" s="5"/>
      <c r="AA35" s="5"/>
      <c r="AB35" s="5"/>
      <c r="AC35" s="5"/>
    </row>
    <row r="36" spans="1:29" ht="17">
      <c r="A36" s="3" t="s">
        <v>29</v>
      </c>
      <c r="B36" s="26">
        <v>18.426422309624801</v>
      </c>
      <c r="C36" s="5"/>
      <c r="D36" s="2"/>
      <c r="E36" s="2"/>
      <c r="F36" s="2"/>
      <c r="G36" s="2"/>
      <c r="H36" s="2"/>
      <c r="I36" s="5"/>
      <c r="J36" s="5"/>
      <c r="K36" s="5"/>
      <c r="L36" s="5"/>
      <c r="M36" s="5"/>
      <c r="Q36" s="3" t="s">
        <v>29</v>
      </c>
      <c r="R36" s="26">
        <v>18.073909755581699</v>
      </c>
      <c r="S36" s="5"/>
      <c r="T36" s="2"/>
      <c r="U36" s="2"/>
      <c r="V36" s="2"/>
      <c r="W36" s="2"/>
      <c r="X36" s="2"/>
      <c r="Y36" s="5"/>
      <c r="Z36" s="5"/>
      <c r="AA36" s="5"/>
      <c r="AB36" s="5"/>
      <c r="AC36" s="5"/>
    </row>
    <row r="37" spans="1:29" ht="17">
      <c r="A37" s="3" t="s">
        <v>29</v>
      </c>
      <c r="B37" s="26">
        <v>18.531031071189702</v>
      </c>
      <c r="C37" s="5"/>
      <c r="D37" s="2"/>
      <c r="E37" s="2"/>
      <c r="F37" s="2"/>
      <c r="G37" s="2"/>
      <c r="H37" s="2"/>
      <c r="I37" s="5"/>
      <c r="J37" s="5"/>
      <c r="K37" s="5"/>
      <c r="L37" s="5"/>
      <c r="M37" s="5"/>
      <c r="Q37" s="3" t="s">
        <v>29</v>
      </c>
      <c r="R37" s="26">
        <v>18.1198789874522</v>
      </c>
      <c r="S37" s="5"/>
      <c r="T37" s="2"/>
      <c r="U37" s="2"/>
      <c r="V37" s="2"/>
      <c r="W37" s="2"/>
      <c r="X37" s="2"/>
      <c r="Y37" s="5"/>
      <c r="Z37" s="5"/>
      <c r="AA37" s="5"/>
      <c r="AB37" s="5"/>
      <c r="AC37" s="5"/>
    </row>
    <row r="38" spans="1:29">
      <c r="A38" s="2"/>
      <c r="B38" s="2"/>
      <c r="C38" s="2"/>
      <c r="D38" s="2"/>
      <c r="E38" s="5"/>
      <c r="F38" s="11"/>
      <c r="G38" s="5"/>
      <c r="H38" s="5"/>
      <c r="I38" s="2"/>
      <c r="J38" s="2"/>
      <c r="K38" s="2"/>
      <c r="L38" s="2"/>
      <c r="M38" s="2"/>
      <c r="Q38" s="2"/>
      <c r="R38" s="2"/>
      <c r="S38" s="2"/>
      <c r="T38" s="2"/>
      <c r="U38" s="5"/>
      <c r="V38" s="11"/>
      <c r="W38" s="5"/>
      <c r="X38" s="5"/>
      <c r="Y38" s="2"/>
      <c r="Z38" s="2"/>
      <c r="AA38" s="2"/>
      <c r="AB38" s="2"/>
      <c r="AC38" s="2"/>
    </row>
  </sheetData>
  <mergeCells count="2">
    <mergeCell ref="F1:H1"/>
    <mergeCell ref="V1:X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WT I-SceI cutting</vt:lpstr>
      <vt:lpstr>exo1 sgs1 I-SceI cutting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Michael Kimble</cp:lastModifiedBy>
  <dcterms:created xsi:type="dcterms:W3CDTF">2022-10-23T21:27:10Z</dcterms:created>
  <dcterms:modified xsi:type="dcterms:W3CDTF">2023-06-12T02:07:13Z</dcterms:modified>
</cp:coreProperties>
</file>